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226"/>
  <workbookPr defaultThemeVersion="166925"/>
  <mc:AlternateContent xmlns:mc="http://schemas.openxmlformats.org/markup-compatibility/2006">
    <mc:Choice Requires="x15">
      <x15ac:absPath xmlns:x15ac="http://schemas.microsoft.com/office/spreadsheetml/2010/11/ac" url="B:\Akce17\DZS_Lavka_pres_kolejiste_Cheb.17022\vykresy\03 DSP+PDPS nova lavka\"/>
    </mc:Choice>
  </mc:AlternateContent>
  <xr:revisionPtr revIDLastSave="0" documentId="13_ncr:1_{1B01BB73-E3EE-48E6-9487-C777A05B6A23}" xr6:coauthVersionLast="32" xr6:coauthVersionMax="32" xr10:uidLastSave="{00000000-0000-0000-0000-000000000000}"/>
  <bookViews>
    <workbookView xWindow="360" yWindow="105" windowWidth="11295" windowHeight="6750" xr2:uid="{00000000-000D-0000-FFFF-FFFF00000000}"/>
  </bookViews>
  <sheets>
    <sheet name="Lávka Cheb" sheetId="1" r:id="rId1"/>
  </sheets>
  <definedNames>
    <definedName name="Oblt1">#REF!</definedName>
    <definedName name="Oblt2">#REF!</definedName>
    <definedName name="Tect">#REF!</definedName>
  </definedNames>
  <calcPr calcId="179017"/>
</workbook>
</file>

<file path=xl/calcChain.xml><?xml version="1.0" encoding="utf-8"?>
<calcChain xmlns="http://schemas.openxmlformats.org/spreadsheetml/2006/main">
  <c r="N422" i="1" l="1"/>
  <c r="I422" i="1"/>
  <c r="H422" i="1"/>
  <c r="J422" i="1" s="1"/>
  <c r="O422" i="1" s="1"/>
  <c r="I24" i="1"/>
  <c r="N24" i="1" l="1"/>
  <c r="H24" i="1"/>
  <c r="J24" i="1" s="1"/>
  <c r="O24" i="1" s="1"/>
  <c r="C29" i="1"/>
  <c r="C27" i="1" l="1"/>
  <c r="C28" i="1" s="1"/>
  <c r="N22" i="1"/>
  <c r="L15" i="1"/>
  <c r="L6" i="1"/>
  <c r="C20" i="1" l="1"/>
  <c r="C14" i="1"/>
  <c r="H16" i="1" s="1"/>
  <c r="C13" i="1"/>
  <c r="L7" i="1"/>
  <c r="L8" i="1"/>
  <c r="L9" i="1"/>
  <c r="L10" i="1"/>
  <c r="L11" i="1"/>
  <c r="L12" i="1"/>
  <c r="L13" i="1"/>
  <c r="L14" i="1"/>
  <c r="G23" i="1"/>
  <c r="G25" i="1" l="1"/>
  <c r="N25" i="1" s="1"/>
  <c r="N23" i="1"/>
  <c r="H13" i="1"/>
  <c r="H12" i="1"/>
  <c r="H14" i="1"/>
  <c r="H22" i="1"/>
  <c r="G26" i="1"/>
  <c r="N26" i="1" s="1"/>
  <c r="H25" i="1"/>
  <c r="H11" i="1"/>
  <c r="H9" i="1"/>
  <c r="C16" i="1"/>
  <c r="H15" i="1"/>
  <c r="H7" i="1"/>
  <c r="H23" i="1"/>
  <c r="H8" i="1"/>
  <c r="H6" i="1"/>
  <c r="H10" i="1"/>
  <c r="C21" i="1" l="1"/>
  <c r="D21" i="1" s="1"/>
  <c r="C19" i="1"/>
  <c r="G18" i="1" s="1"/>
  <c r="H26" i="1"/>
  <c r="G27" i="1"/>
  <c r="H18" i="1" l="1"/>
  <c r="I18" i="1"/>
  <c r="I27" i="1"/>
  <c r="N27" i="1"/>
  <c r="D19" i="1"/>
  <c r="I16" i="1"/>
  <c r="J16" i="1" s="1"/>
  <c r="I26" i="1"/>
  <c r="J26" i="1" s="1"/>
  <c r="O26" i="1" s="1"/>
  <c r="G28" i="1"/>
  <c r="H27" i="1"/>
  <c r="I15" i="1"/>
  <c r="J15" i="1" s="1"/>
  <c r="I11" i="1"/>
  <c r="J11" i="1" s="1"/>
  <c r="I10" i="1"/>
  <c r="J10" i="1" s="1"/>
  <c r="I12" i="1"/>
  <c r="J12" i="1" s="1"/>
  <c r="I6" i="1"/>
  <c r="J6" i="1" s="1"/>
  <c r="I8" i="1"/>
  <c r="J8" i="1" s="1"/>
  <c r="I7" i="1"/>
  <c r="J7" i="1" s="1"/>
  <c r="I14" i="1"/>
  <c r="J14" i="1" s="1"/>
  <c r="I13" i="1"/>
  <c r="J13" i="1" s="1"/>
  <c r="I9" i="1"/>
  <c r="J9" i="1" s="1"/>
  <c r="I22" i="1"/>
  <c r="J22" i="1" s="1"/>
  <c r="O22" i="1" s="1"/>
  <c r="I25" i="1"/>
  <c r="J25" i="1" s="1"/>
  <c r="O25" i="1" s="1"/>
  <c r="I23" i="1"/>
  <c r="J23" i="1" s="1"/>
  <c r="O23" i="1" s="1"/>
  <c r="J18" i="1" l="1"/>
  <c r="I28" i="1"/>
  <c r="N28" i="1"/>
  <c r="J27" i="1"/>
  <c r="O27" i="1" s="1"/>
  <c r="G29" i="1"/>
  <c r="N29" i="1" s="1"/>
  <c r="H28" i="1"/>
  <c r="J28" i="1" l="1"/>
  <c r="O28" i="1" s="1"/>
  <c r="H29" i="1"/>
  <c r="I29" i="1"/>
  <c r="G30" i="1"/>
  <c r="N30" i="1" s="1"/>
  <c r="J29" i="1" l="1"/>
  <c r="O29" i="1" s="1"/>
  <c r="H30" i="1"/>
  <c r="I30" i="1"/>
  <c r="G31" i="1"/>
  <c r="N31" i="1" s="1"/>
  <c r="J30" i="1" l="1"/>
  <c r="O30" i="1" s="1"/>
  <c r="I31" i="1"/>
  <c r="G32" i="1"/>
  <c r="N32" i="1" s="1"/>
  <c r="H31" i="1"/>
  <c r="J31" i="1" l="1"/>
  <c r="O31" i="1" s="1"/>
  <c r="G33" i="1"/>
  <c r="N33" i="1" s="1"/>
  <c r="H32" i="1"/>
  <c r="I32" i="1"/>
  <c r="J32" i="1" l="1"/>
  <c r="O32" i="1" s="1"/>
  <c r="G34" i="1"/>
  <c r="N34" i="1" s="1"/>
  <c r="H33" i="1"/>
  <c r="I33" i="1"/>
  <c r="J33" i="1" l="1"/>
  <c r="O33" i="1" s="1"/>
  <c r="H34" i="1"/>
  <c r="I34" i="1"/>
  <c r="G35" i="1"/>
  <c r="N35" i="1" s="1"/>
  <c r="J34" i="1" l="1"/>
  <c r="O34" i="1" s="1"/>
  <c r="G36" i="1"/>
  <c r="N36" i="1" s="1"/>
  <c r="H35" i="1"/>
  <c r="I35" i="1"/>
  <c r="J35" i="1" l="1"/>
  <c r="O35" i="1" s="1"/>
  <c r="G37" i="1"/>
  <c r="N37" i="1" s="1"/>
  <c r="H36" i="1"/>
  <c r="I36" i="1"/>
  <c r="J36" i="1" l="1"/>
  <c r="O36" i="1" s="1"/>
  <c r="H37" i="1"/>
  <c r="I37" i="1"/>
  <c r="G38" i="1"/>
  <c r="N38" i="1" s="1"/>
  <c r="J37" i="1" l="1"/>
  <c r="O37" i="1" s="1"/>
  <c r="H38" i="1"/>
  <c r="I38" i="1"/>
  <c r="G39" i="1"/>
  <c r="N39" i="1" s="1"/>
  <c r="J38" i="1" l="1"/>
  <c r="O38" i="1" s="1"/>
  <c r="I39" i="1"/>
  <c r="H39" i="1"/>
  <c r="G40" i="1"/>
  <c r="N40" i="1" s="1"/>
  <c r="J39" i="1" l="1"/>
  <c r="O39" i="1" s="1"/>
  <c r="G41" i="1"/>
  <c r="N41" i="1" s="1"/>
  <c r="H40" i="1"/>
  <c r="I40" i="1"/>
  <c r="J40" i="1" l="1"/>
  <c r="O40" i="1" s="1"/>
  <c r="I41" i="1"/>
  <c r="G42" i="1"/>
  <c r="N42" i="1" s="1"/>
  <c r="H41" i="1"/>
  <c r="J41" i="1" l="1"/>
  <c r="O41" i="1" s="1"/>
  <c r="G43" i="1"/>
  <c r="N43" i="1" s="1"/>
  <c r="H42" i="1"/>
  <c r="I42" i="1"/>
  <c r="J42" i="1" l="1"/>
  <c r="O42" i="1" s="1"/>
  <c r="H43" i="1"/>
  <c r="I43" i="1"/>
  <c r="G44" i="1"/>
  <c r="N44" i="1" s="1"/>
  <c r="J43" i="1" l="1"/>
  <c r="O43" i="1" s="1"/>
  <c r="G45" i="1"/>
  <c r="N45" i="1" s="1"/>
  <c r="I44" i="1"/>
  <c r="H44" i="1"/>
  <c r="J44" i="1" l="1"/>
  <c r="O44" i="1" s="1"/>
  <c r="G46" i="1"/>
  <c r="N46" i="1" s="1"/>
  <c r="I45" i="1"/>
  <c r="H45" i="1"/>
  <c r="J45" i="1" l="1"/>
  <c r="O45" i="1" s="1"/>
  <c r="H46" i="1"/>
  <c r="I46" i="1"/>
  <c r="G47" i="1"/>
  <c r="N47" i="1" s="1"/>
  <c r="J46" i="1" l="1"/>
  <c r="O46" i="1" s="1"/>
  <c r="H47" i="1"/>
  <c r="I47" i="1"/>
  <c r="G48" i="1"/>
  <c r="N48" i="1" s="1"/>
  <c r="J47" i="1" l="1"/>
  <c r="O47" i="1" s="1"/>
  <c r="G49" i="1"/>
  <c r="N49" i="1" s="1"/>
  <c r="I48" i="1"/>
  <c r="H48" i="1"/>
  <c r="J48" i="1" l="1"/>
  <c r="O48" i="1" s="1"/>
  <c r="G50" i="1"/>
  <c r="N50" i="1" s="1"/>
  <c r="H49" i="1"/>
  <c r="I49" i="1"/>
  <c r="J49" i="1" l="1"/>
  <c r="O49" i="1" s="1"/>
  <c r="G51" i="1"/>
  <c r="N51" i="1" s="1"/>
  <c r="H50" i="1"/>
  <c r="I50" i="1"/>
  <c r="J50" i="1" l="1"/>
  <c r="O50" i="1" s="1"/>
  <c r="H51" i="1"/>
  <c r="I51" i="1"/>
  <c r="G52" i="1"/>
  <c r="N52" i="1" s="1"/>
  <c r="J51" i="1" l="1"/>
  <c r="O51" i="1" s="1"/>
  <c r="I52" i="1"/>
  <c r="G53" i="1"/>
  <c r="N53" i="1" s="1"/>
  <c r="H52" i="1"/>
  <c r="J52" i="1" l="1"/>
  <c r="O52" i="1" s="1"/>
  <c r="G54" i="1"/>
  <c r="N54" i="1" s="1"/>
  <c r="H53" i="1"/>
  <c r="I53" i="1"/>
  <c r="J53" i="1" l="1"/>
  <c r="O53" i="1" s="1"/>
  <c r="H54" i="1"/>
  <c r="I54" i="1"/>
  <c r="G55" i="1"/>
  <c r="N55" i="1" s="1"/>
  <c r="J54" i="1" l="1"/>
  <c r="O54" i="1" s="1"/>
  <c r="I55" i="1"/>
  <c r="G56" i="1"/>
  <c r="N56" i="1" s="1"/>
  <c r="H55" i="1"/>
  <c r="J55" i="1" l="1"/>
  <c r="O55" i="1" s="1"/>
  <c r="G57" i="1"/>
  <c r="N57" i="1" s="1"/>
  <c r="I56" i="1"/>
  <c r="H56" i="1"/>
  <c r="J56" i="1" l="1"/>
  <c r="O56" i="1" s="1"/>
  <c r="G58" i="1"/>
  <c r="N58" i="1" s="1"/>
  <c r="H57" i="1"/>
  <c r="I57" i="1"/>
  <c r="J57" i="1" l="1"/>
  <c r="O57" i="1" s="1"/>
  <c r="G59" i="1"/>
  <c r="N59" i="1" s="1"/>
  <c r="H58" i="1"/>
  <c r="I58" i="1"/>
  <c r="J58" i="1" l="1"/>
  <c r="O58" i="1" s="1"/>
  <c r="H59" i="1"/>
  <c r="I59" i="1"/>
  <c r="G60" i="1"/>
  <c r="N60" i="1" s="1"/>
  <c r="J59" i="1" l="1"/>
  <c r="O59" i="1" s="1"/>
  <c r="I60" i="1"/>
  <c r="H60" i="1"/>
  <c r="G61" i="1"/>
  <c r="N61" i="1" s="1"/>
  <c r="J60" i="1" l="1"/>
  <c r="O60" i="1" s="1"/>
  <c r="G62" i="1"/>
  <c r="N62" i="1" s="1"/>
  <c r="I61" i="1"/>
  <c r="H61" i="1"/>
  <c r="J61" i="1" l="1"/>
  <c r="O61" i="1" s="1"/>
  <c r="H62" i="1"/>
  <c r="I62" i="1"/>
  <c r="G63" i="1"/>
  <c r="N63" i="1" s="1"/>
  <c r="J62" i="1" l="1"/>
  <c r="O62" i="1" s="1"/>
  <c r="H63" i="1"/>
  <c r="I63" i="1"/>
  <c r="G64" i="1"/>
  <c r="N64" i="1" s="1"/>
  <c r="J63" i="1" l="1"/>
  <c r="O63" i="1" s="1"/>
  <c r="G65" i="1"/>
  <c r="N65" i="1" s="1"/>
  <c r="I64" i="1"/>
  <c r="H64" i="1"/>
  <c r="J64" i="1" l="1"/>
  <c r="O64" i="1" s="1"/>
  <c r="G66" i="1"/>
  <c r="N66" i="1" s="1"/>
  <c r="H65" i="1"/>
  <c r="I65" i="1"/>
  <c r="J65" i="1" l="1"/>
  <c r="O65" i="1" s="1"/>
  <c r="G67" i="1"/>
  <c r="N67" i="1" s="1"/>
  <c r="H66" i="1"/>
  <c r="I66" i="1"/>
  <c r="J66" i="1" l="1"/>
  <c r="O66" i="1" s="1"/>
  <c r="H67" i="1"/>
  <c r="I67" i="1"/>
  <c r="G68" i="1"/>
  <c r="N68" i="1" s="1"/>
  <c r="J67" i="1" l="1"/>
  <c r="O67" i="1" s="1"/>
  <c r="H68" i="1"/>
  <c r="G69" i="1"/>
  <c r="N69" i="1" s="1"/>
  <c r="I68" i="1"/>
  <c r="J68" i="1" l="1"/>
  <c r="O68" i="1" s="1"/>
  <c r="G70" i="1"/>
  <c r="N70" i="1" s="1"/>
  <c r="H69" i="1"/>
  <c r="I69" i="1"/>
  <c r="J69" i="1" l="1"/>
  <c r="O69" i="1" s="1"/>
  <c r="H70" i="1"/>
  <c r="I70" i="1"/>
  <c r="G71" i="1"/>
  <c r="N71" i="1" s="1"/>
  <c r="J70" i="1" l="1"/>
  <c r="O70" i="1" s="1"/>
  <c r="H71" i="1"/>
  <c r="I71" i="1"/>
  <c r="G72" i="1"/>
  <c r="N72" i="1" s="1"/>
  <c r="J71" i="1" l="1"/>
  <c r="O71" i="1" s="1"/>
  <c r="G73" i="1"/>
  <c r="N73" i="1" s="1"/>
  <c r="I72" i="1"/>
  <c r="H72" i="1"/>
  <c r="J72" i="1" l="1"/>
  <c r="O72" i="1" s="1"/>
  <c r="G74" i="1"/>
  <c r="N74" i="1" s="1"/>
  <c r="H73" i="1"/>
  <c r="I73" i="1"/>
  <c r="J73" i="1" l="1"/>
  <c r="O73" i="1" s="1"/>
  <c r="G75" i="1"/>
  <c r="N75" i="1" s="1"/>
  <c r="H74" i="1"/>
  <c r="I74" i="1"/>
  <c r="J74" i="1" l="1"/>
  <c r="O74" i="1" s="1"/>
  <c r="H75" i="1"/>
  <c r="I75" i="1"/>
  <c r="G76" i="1"/>
  <c r="N76" i="1" s="1"/>
  <c r="J75" i="1" l="1"/>
  <c r="O75" i="1" s="1"/>
  <c r="G77" i="1"/>
  <c r="N77" i="1" s="1"/>
  <c r="I76" i="1"/>
  <c r="H76" i="1"/>
  <c r="J76" i="1" l="1"/>
  <c r="O76" i="1" s="1"/>
  <c r="G78" i="1"/>
  <c r="N78" i="1" s="1"/>
  <c r="I77" i="1"/>
  <c r="H77" i="1"/>
  <c r="J77" i="1" l="1"/>
  <c r="O77" i="1" s="1"/>
  <c r="H78" i="1"/>
  <c r="I78" i="1"/>
  <c r="G79" i="1"/>
  <c r="N79" i="1" s="1"/>
  <c r="J78" i="1" l="1"/>
  <c r="O78" i="1" s="1"/>
  <c r="H79" i="1"/>
  <c r="I79" i="1"/>
  <c r="G80" i="1"/>
  <c r="N80" i="1" s="1"/>
  <c r="J79" i="1" l="1"/>
  <c r="O79" i="1" s="1"/>
  <c r="G81" i="1"/>
  <c r="N81" i="1" s="1"/>
  <c r="H80" i="1"/>
  <c r="I80" i="1"/>
  <c r="J80" i="1" l="1"/>
  <c r="O80" i="1" s="1"/>
  <c r="I81" i="1"/>
  <c r="G82" i="1"/>
  <c r="N82" i="1" s="1"/>
  <c r="H81" i="1"/>
  <c r="J81" i="1" l="1"/>
  <c r="O81" i="1" s="1"/>
  <c r="G83" i="1"/>
  <c r="N83" i="1" s="1"/>
  <c r="H82" i="1"/>
  <c r="I82" i="1"/>
  <c r="J82" i="1" l="1"/>
  <c r="O82" i="1" s="1"/>
  <c r="G84" i="1"/>
  <c r="N84" i="1" s="1"/>
  <c r="H83" i="1"/>
  <c r="I83" i="1"/>
  <c r="J83" i="1" l="1"/>
  <c r="O83" i="1" s="1"/>
  <c r="H84" i="1"/>
  <c r="I84" i="1"/>
  <c r="G85" i="1"/>
  <c r="N85" i="1" s="1"/>
  <c r="J84" i="1" l="1"/>
  <c r="O84" i="1" s="1"/>
  <c r="I85" i="1"/>
  <c r="H85" i="1"/>
  <c r="G86" i="1"/>
  <c r="N86" i="1" s="1"/>
  <c r="J85" i="1" l="1"/>
  <c r="O85" i="1" s="1"/>
  <c r="G87" i="1"/>
  <c r="N87" i="1" s="1"/>
  <c r="H86" i="1"/>
  <c r="I86" i="1"/>
  <c r="J86" i="1" l="1"/>
  <c r="O86" i="1" s="1"/>
  <c r="H87" i="1"/>
  <c r="I87" i="1"/>
  <c r="G88" i="1"/>
  <c r="N88" i="1" s="1"/>
  <c r="J87" i="1" l="1"/>
  <c r="O87" i="1" s="1"/>
  <c r="G89" i="1"/>
  <c r="N89" i="1" s="1"/>
  <c r="H88" i="1"/>
  <c r="I88" i="1"/>
  <c r="J88" i="1" l="1"/>
  <c r="O88" i="1" s="1"/>
  <c r="I89" i="1"/>
  <c r="G90" i="1"/>
  <c r="N90" i="1" s="1"/>
  <c r="H89" i="1"/>
  <c r="J89" i="1" l="1"/>
  <c r="O89" i="1" s="1"/>
  <c r="G91" i="1"/>
  <c r="N91" i="1" s="1"/>
  <c r="H90" i="1"/>
  <c r="I90" i="1"/>
  <c r="J90" i="1" l="1"/>
  <c r="O90" i="1" s="1"/>
  <c r="G92" i="1"/>
  <c r="N92" i="1" s="1"/>
  <c r="H91" i="1"/>
  <c r="I91" i="1"/>
  <c r="J91" i="1" l="1"/>
  <c r="O91" i="1" s="1"/>
  <c r="H92" i="1"/>
  <c r="I92" i="1"/>
  <c r="G93" i="1"/>
  <c r="N93" i="1" s="1"/>
  <c r="J92" i="1" l="1"/>
  <c r="O92" i="1" s="1"/>
  <c r="I93" i="1"/>
  <c r="H93" i="1"/>
  <c r="G94" i="1"/>
  <c r="N94" i="1" s="1"/>
  <c r="J93" i="1" l="1"/>
  <c r="O93" i="1" s="1"/>
  <c r="I94" i="1"/>
  <c r="G95" i="1"/>
  <c r="N95" i="1" s="1"/>
  <c r="H94" i="1"/>
  <c r="J94" i="1" l="1"/>
  <c r="O94" i="1" s="1"/>
  <c r="H95" i="1"/>
  <c r="I95" i="1"/>
  <c r="G96" i="1"/>
  <c r="N96" i="1" s="1"/>
  <c r="J95" i="1" l="1"/>
  <c r="O95" i="1" s="1"/>
  <c r="G97" i="1"/>
  <c r="N97" i="1" s="1"/>
  <c r="H96" i="1"/>
  <c r="I96" i="1"/>
  <c r="J96" i="1" l="1"/>
  <c r="O96" i="1" s="1"/>
  <c r="I97" i="1"/>
  <c r="G98" i="1"/>
  <c r="N98" i="1" s="1"/>
  <c r="H97" i="1"/>
  <c r="J97" i="1" l="1"/>
  <c r="O97" i="1" s="1"/>
  <c r="G99" i="1"/>
  <c r="N99" i="1" s="1"/>
  <c r="H98" i="1"/>
  <c r="I98" i="1"/>
  <c r="J98" i="1" l="1"/>
  <c r="O98" i="1" s="1"/>
  <c r="G100" i="1"/>
  <c r="N100" i="1" s="1"/>
  <c r="H99" i="1"/>
  <c r="I99" i="1"/>
  <c r="J99" i="1" l="1"/>
  <c r="O99" i="1" s="1"/>
  <c r="H100" i="1"/>
  <c r="I100" i="1"/>
  <c r="G101" i="1"/>
  <c r="N101" i="1" s="1"/>
  <c r="J100" i="1" l="1"/>
  <c r="O100" i="1" s="1"/>
  <c r="I101" i="1"/>
  <c r="H101" i="1"/>
  <c r="G102" i="1"/>
  <c r="N102" i="1" s="1"/>
  <c r="J101" i="1" l="1"/>
  <c r="O101" i="1" s="1"/>
  <c r="H102" i="1"/>
  <c r="I102" i="1"/>
  <c r="G103" i="1"/>
  <c r="N103" i="1" s="1"/>
  <c r="J102" i="1" l="1"/>
  <c r="O102" i="1" s="1"/>
  <c r="H103" i="1"/>
  <c r="G104" i="1"/>
  <c r="N104" i="1" s="1"/>
  <c r="I103" i="1"/>
  <c r="J103" i="1" l="1"/>
  <c r="O103" i="1" s="1"/>
  <c r="G105" i="1"/>
  <c r="N105" i="1" s="1"/>
  <c r="H104" i="1"/>
  <c r="I104" i="1"/>
  <c r="J104" i="1" l="1"/>
  <c r="O104" i="1" s="1"/>
  <c r="G106" i="1"/>
  <c r="H105" i="1"/>
  <c r="I105" i="1"/>
  <c r="G107" i="1" l="1"/>
  <c r="N106" i="1"/>
  <c r="J105" i="1"/>
  <c r="O105" i="1" s="1"/>
  <c r="I106" i="1"/>
  <c r="H106" i="1"/>
  <c r="G108" i="1" l="1"/>
  <c r="N107" i="1"/>
  <c r="H107" i="1"/>
  <c r="I107" i="1"/>
  <c r="J107" i="1" s="1"/>
  <c r="O107" i="1" s="1"/>
  <c r="J106" i="1"/>
  <c r="O106" i="1" s="1"/>
  <c r="N108" i="1" l="1"/>
  <c r="G109" i="1"/>
  <c r="H108" i="1"/>
  <c r="I108" i="1"/>
  <c r="J108" i="1" s="1"/>
  <c r="O108" i="1" s="1"/>
  <c r="N109" i="1" l="1"/>
  <c r="G110" i="1"/>
  <c r="H109" i="1"/>
  <c r="I109" i="1"/>
  <c r="J109" i="1" s="1"/>
  <c r="O109" i="1" s="1"/>
  <c r="N110" i="1" l="1"/>
  <c r="G111" i="1"/>
  <c r="H110" i="1"/>
  <c r="I110" i="1"/>
  <c r="J110" i="1" s="1"/>
  <c r="O110" i="1" s="1"/>
  <c r="G112" i="1" l="1"/>
  <c r="H111" i="1"/>
  <c r="I111" i="1"/>
  <c r="N111" i="1"/>
  <c r="J111" i="1" l="1"/>
  <c r="O111" i="1" s="1"/>
  <c r="I112" i="1"/>
  <c r="N112" i="1"/>
  <c r="G113" i="1"/>
  <c r="H112" i="1"/>
  <c r="J112" i="1" s="1"/>
  <c r="O112" i="1" s="1"/>
  <c r="G114" i="1" l="1"/>
  <c r="I113" i="1"/>
  <c r="N113" i="1"/>
  <c r="H113" i="1"/>
  <c r="J113" i="1" s="1"/>
  <c r="O113" i="1" s="1"/>
  <c r="H114" i="1" l="1"/>
  <c r="I114" i="1"/>
  <c r="N114" i="1"/>
  <c r="G115" i="1"/>
  <c r="I115" i="1" l="1"/>
  <c r="N115" i="1"/>
  <c r="G116" i="1"/>
  <c r="H115" i="1"/>
  <c r="J115" i="1" s="1"/>
  <c r="O115" i="1" s="1"/>
  <c r="J114" i="1"/>
  <c r="O114" i="1" s="1"/>
  <c r="I116" i="1" l="1"/>
  <c r="N116" i="1"/>
  <c r="G117" i="1"/>
  <c r="H116" i="1"/>
  <c r="J116" i="1" s="1"/>
  <c r="O116" i="1" s="1"/>
  <c r="N117" i="1" l="1"/>
  <c r="G118" i="1"/>
  <c r="H117" i="1"/>
  <c r="I117" i="1"/>
  <c r="J117" i="1" l="1"/>
  <c r="O117" i="1" s="1"/>
  <c r="G119" i="1"/>
  <c r="H118" i="1"/>
  <c r="I118" i="1"/>
  <c r="N118" i="1"/>
  <c r="J118" i="1" l="1"/>
  <c r="O118" i="1" s="1"/>
  <c r="H119" i="1"/>
  <c r="I119" i="1"/>
  <c r="N119" i="1"/>
  <c r="G120" i="1"/>
  <c r="I120" i="1" l="1"/>
  <c r="N120" i="1"/>
  <c r="G121" i="1"/>
  <c r="H120" i="1"/>
  <c r="J120" i="1" s="1"/>
  <c r="O120" i="1" s="1"/>
  <c r="J119" i="1"/>
  <c r="O119" i="1" s="1"/>
  <c r="N121" i="1" l="1"/>
  <c r="G122" i="1"/>
  <c r="H121" i="1"/>
  <c r="I121" i="1"/>
  <c r="J121" i="1" l="1"/>
  <c r="O121" i="1" s="1"/>
  <c r="G123" i="1"/>
  <c r="H122" i="1"/>
  <c r="I122" i="1"/>
  <c r="N122" i="1"/>
  <c r="J122" i="1" l="1"/>
  <c r="O122" i="1" s="1"/>
  <c r="H123" i="1"/>
  <c r="I123" i="1"/>
  <c r="N123" i="1"/>
  <c r="G124" i="1"/>
  <c r="G125" i="1" l="1"/>
  <c r="H124" i="1"/>
  <c r="N124" i="1"/>
  <c r="I124" i="1"/>
  <c r="J123" i="1"/>
  <c r="O123" i="1" s="1"/>
  <c r="J124" i="1" l="1"/>
  <c r="O124" i="1" s="1"/>
  <c r="N125" i="1"/>
  <c r="G126" i="1"/>
  <c r="H125" i="1"/>
  <c r="I125" i="1"/>
  <c r="J125" i="1" l="1"/>
  <c r="O125" i="1" s="1"/>
  <c r="H126" i="1"/>
  <c r="I126" i="1"/>
  <c r="G127" i="1"/>
  <c r="N126" i="1"/>
  <c r="H127" i="1" l="1"/>
  <c r="I127" i="1"/>
  <c r="N127" i="1"/>
  <c r="G128" i="1"/>
  <c r="J126" i="1"/>
  <c r="O126" i="1" s="1"/>
  <c r="G129" i="1" l="1"/>
  <c r="I128" i="1"/>
  <c r="N128" i="1"/>
  <c r="H128" i="1"/>
  <c r="J128" i="1" s="1"/>
  <c r="O128" i="1" s="1"/>
  <c r="J127" i="1"/>
  <c r="O127" i="1" s="1"/>
  <c r="G130" i="1" l="1"/>
  <c r="H129" i="1"/>
  <c r="N129" i="1"/>
  <c r="I129" i="1"/>
  <c r="J129" i="1" l="1"/>
  <c r="O129" i="1" s="1"/>
  <c r="H130" i="1"/>
  <c r="I130" i="1"/>
  <c r="G131" i="1"/>
  <c r="N130" i="1"/>
  <c r="H131" i="1" l="1"/>
  <c r="I131" i="1"/>
  <c r="N131" i="1"/>
  <c r="G132" i="1"/>
  <c r="J130" i="1"/>
  <c r="O130" i="1" s="1"/>
  <c r="N132" i="1" l="1"/>
  <c r="G133" i="1"/>
  <c r="H132" i="1"/>
  <c r="I132" i="1"/>
  <c r="J131" i="1"/>
  <c r="O131" i="1" s="1"/>
  <c r="J132" i="1" l="1"/>
  <c r="O132" i="1" s="1"/>
  <c r="H133" i="1"/>
  <c r="G134" i="1"/>
  <c r="I133" i="1"/>
  <c r="N133" i="1"/>
  <c r="I134" i="1" l="1"/>
  <c r="H134" i="1"/>
  <c r="J134" i="1" s="1"/>
  <c r="O134" i="1" s="1"/>
  <c r="G135" i="1"/>
  <c r="N134" i="1"/>
  <c r="J133" i="1"/>
  <c r="O133" i="1" s="1"/>
  <c r="I135" i="1" l="1"/>
  <c r="N135" i="1"/>
  <c r="H135" i="1"/>
  <c r="J135" i="1" s="1"/>
  <c r="O135" i="1" s="1"/>
  <c r="G136" i="1"/>
  <c r="N136" i="1" l="1"/>
  <c r="G137" i="1"/>
  <c r="H136" i="1"/>
  <c r="I136" i="1"/>
  <c r="J136" i="1" l="1"/>
  <c r="O136" i="1" s="1"/>
  <c r="G138" i="1"/>
  <c r="N137" i="1"/>
  <c r="H137" i="1"/>
  <c r="I137" i="1"/>
  <c r="J137" i="1" l="1"/>
  <c r="O137" i="1" s="1"/>
  <c r="H138" i="1"/>
  <c r="I138" i="1"/>
  <c r="G139" i="1"/>
  <c r="N138" i="1"/>
  <c r="I139" i="1" l="1"/>
  <c r="N139" i="1"/>
  <c r="H139" i="1"/>
  <c r="J139" i="1" s="1"/>
  <c r="O139" i="1" s="1"/>
  <c r="G140" i="1"/>
  <c r="J138" i="1"/>
  <c r="O138" i="1" s="1"/>
  <c r="N140" i="1" l="1"/>
  <c r="H140" i="1"/>
  <c r="G141" i="1"/>
  <c r="I140" i="1"/>
  <c r="G142" i="1" l="1"/>
  <c r="H141" i="1"/>
  <c r="N141" i="1"/>
  <c r="I141" i="1"/>
  <c r="J140" i="1"/>
  <c r="O140" i="1" s="1"/>
  <c r="J141" i="1" l="1"/>
  <c r="O141" i="1" s="1"/>
  <c r="G143" i="1"/>
  <c r="H142" i="1"/>
  <c r="I142" i="1"/>
  <c r="N142" i="1"/>
  <c r="J142" i="1" l="1"/>
  <c r="O142" i="1" s="1"/>
  <c r="I143" i="1"/>
  <c r="N143" i="1"/>
  <c r="H143" i="1"/>
  <c r="J143" i="1" s="1"/>
  <c r="O143" i="1" s="1"/>
  <c r="G144" i="1"/>
  <c r="N144" i="1" l="1"/>
  <c r="G145" i="1"/>
  <c r="H144" i="1"/>
  <c r="I144" i="1"/>
  <c r="J144" i="1" l="1"/>
  <c r="O144" i="1" s="1"/>
  <c r="G146" i="1"/>
  <c r="N145" i="1"/>
  <c r="H145" i="1"/>
  <c r="I145" i="1"/>
  <c r="J145" i="1" l="1"/>
  <c r="O145" i="1" s="1"/>
  <c r="H146" i="1"/>
  <c r="I146" i="1"/>
  <c r="N146" i="1"/>
  <c r="G147" i="1"/>
  <c r="I147" i="1" l="1"/>
  <c r="N147" i="1"/>
  <c r="H147" i="1"/>
  <c r="J147" i="1" s="1"/>
  <c r="O147" i="1" s="1"/>
  <c r="G148" i="1"/>
  <c r="J146" i="1"/>
  <c r="O146" i="1" s="1"/>
  <c r="N148" i="1" l="1"/>
  <c r="G149" i="1"/>
  <c r="I148" i="1"/>
  <c r="H148" i="1"/>
  <c r="J148" i="1" l="1"/>
  <c r="O148" i="1" s="1"/>
  <c r="I149" i="1"/>
  <c r="G150" i="1"/>
  <c r="H149" i="1"/>
  <c r="J149" i="1" s="1"/>
  <c r="O149" i="1" s="1"/>
  <c r="N149" i="1"/>
  <c r="G151" i="1" l="1"/>
  <c r="H150" i="1"/>
  <c r="I150" i="1"/>
  <c r="N150" i="1"/>
  <c r="J150" i="1" l="1"/>
  <c r="O150" i="1" s="1"/>
  <c r="I151" i="1"/>
  <c r="N151" i="1"/>
  <c r="H151" i="1"/>
  <c r="J151" i="1" s="1"/>
  <c r="O151" i="1" s="1"/>
  <c r="G152" i="1"/>
  <c r="N152" i="1" l="1"/>
  <c r="I152" i="1"/>
  <c r="G153" i="1"/>
  <c r="H152" i="1"/>
  <c r="J152" i="1" s="1"/>
  <c r="O152" i="1" s="1"/>
  <c r="H153" i="1" l="1"/>
  <c r="G154" i="1"/>
  <c r="N153" i="1"/>
  <c r="I153" i="1"/>
  <c r="H154" i="1" l="1"/>
  <c r="I154" i="1"/>
  <c r="N154" i="1"/>
  <c r="G155" i="1"/>
  <c r="J153" i="1"/>
  <c r="O153" i="1" s="1"/>
  <c r="I155" i="1" l="1"/>
  <c r="N155" i="1"/>
  <c r="H155" i="1"/>
  <c r="J155" i="1" s="1"/>
  <c r="O155" i="1" s="1"/>
  <c r="G156" i="1"/>
  <c r="J154" i="1"/>
  <c r="O154" i="1" s="1"/>
  <c r="N156" i="1" l="1"/>
  <c r="G157" i="1"/>
  <c r="H156" i="1"/>
  <c r="I156" i="1"/>
  <c r="J156" i="1" l="1"/>
  <c r="O156" i="1" s="1"/>
  <c r="G158" i="1"/>
  <c r="H157" i="1"/>
  <c r="I157" i="1"/>
  <c r="N157" i="1"/>
  <c r="J157" i="1" l="1"/>
  <c r="O157" i="1" s="1"/>
  <c r="I158" i="1"/>
  <c r="H158" i="1"/>
  <c r="J158" i="1" s="1"/>
  <c r="O158" i="1" s="1"/>
  <c r="G159" i="1"/>
  <c r="N158" i="1"/>
  <c r="I159" i="1" l="1"/>
  <c r="N159" i="1"/>
  <c r="H159" i="1"/>
  <c r="J159" i="1" s="1"/>
  <c r="O159" i="1" s="1"/>
  <c r="G160" i="1"/>
  <c r="G161" i="1" l="1"/>
  <c r="I160" i="1"/>
  <c r="N160" i="1"/>
  <c r="H160" i="1"/>
  <c r="J160" i="1" s="1"/>
  <c r="O160" i="1" s="1"/>
  <c r="G162" i="1" l="1"/>
  <c r="I161" i="1"/>
  <c r="H161" i="1"/>
  <c r="J161" i="1" s="1"/>
  <c r="O161" i="1" s="1"/>
  <c r="N161" i="1"/>
  <c r="H162" i="1" l="1"/>
  <c r="G163" i="1"/>
  <c r="I162" i="1"/>
  <c r="N162" i="1"/>
  <c r="I163" i="1" l="1"/>
  <c r="N163" i="1"/>
  <c r="G164" i="1"/>
  <c r="H163" i="1"/>
  <c r="J163" i="1" s="1"/>
  <c r="O163" i="1" s="1"/>
  <c r="J162" i="1"/>
  <c r="O162" i="1" s="1"/>
  <c r="N164" i="1" l="1"/>
  <c r="G165" i="1"/>
  <c r="H164" i="1"/>
  <c r="I164" i="1"/>
  <c r="J164" i="1" l="1"/>
  <c r="O164" i="1" s="1"/>
  <c r="H165" i="1"/>
  <c r="N165" i="1"/>
  <c r="G166" i="1"/>
  <c r="I165" i="1"/>
  <c r="H166" i="1" l="1"/>
  <c r="I166" i="1"/>
  <c r="G167" i="1"/>
  <c r="N166" i="1"/>
  <c r="J165" i="1"/>
  <c r="O165" i="1" s="1"/>
  <c r="I167" i="1" l="1"/>
  <c r="H167" i="1"/>
  <c r="J167" i="1" s="1"/>
  <c r="O167" i="1" s="1"/>
  <c r="N167" i="1"/>
  <c r="G168" i="1"/>
  <c r="J166" i="1"/>
  <c r="O166" i="1" s="1"/>
  <c r="N168" i="1" l="1"/>
  <c r="G169" i="1"/>
  <c r="I168" i="1"/>
  <c r="H168" i="1"/>
  <c r="J168" i="1" s="1"/>
  <c r="O168" i="1" s="1"/>
  <c r="G170" i="1" l="1"/>
  <c r="H169" i="1"/>
  <c r="N169" i="1"/>
  <c r="I169" i="1"/>
  <c r="J169" i="1" l="1"/>
  <c r="O169" i="1" s="1"/>
  <c r="G171" i="1"/>
  <c r="H170" i="1"/>
  <c r="I170" i="1"/>
  <c r="N170" i="1"/>
  <c r="J170" i="1" l="1"/>
  <c r="O170" i="1" s="1"/>
  <c r="I171" i="1"/>
  <c r="N171" i="1"/>
  <c r="H171" i="1"/>
  <c r="J171" i="1" s="1"/>
  <c r="O171" i="1" s="1"/>
  <c r="G172" i="1"/>
  <c r="N172" i="1" l="1"/>
  <c r="G173" i="1"/>
  <c r="H172" i="1"/>
  <c r="I172" i="1"/>
  <c r="J172" i="1" l="1"/>
  <c r="O172" i="1" s="1"/>
  <c r="H173" i="1"/>
  <c r="G174" i="1"/>
  <c r="I173" i="1"/>
  <c r="N173" i="1"/>
  <c r="H174" i="1" l="1"/>
  <c r="I174" i="1"/>
  <c r="G175" i="1"/>
  <c r="N174" i="1"/>
  <c r="J173" i="1"/>
  <c r="O173" i="1" s="1"/>
  <c r="I175" i="1" l="1"/>
  <c r="N175" i="1"/>
  <c r="H175" i="1"/>
  <c r="J175" i="1" s="1"/>
  <c r="O175" i="1" s="1"/>
  <c r="G176" i="1"/>
  <c r="J174" i="1"/>
  <c r="O174" i="1" s="1"/>
  <c r="N176" i="1" l="1"/>
  <c r="G177" i="1"/>
  <c r="H176" i="1"/>
  <c r="I176" i="1"/>
  <c r="J176" i="1" l="1"/>
  <c r="O176" i="1" s="1"/>
  <c r="G178" i="1"/>
  <c r="H177" i="1"/>
  <c r="N177" i="1"/>
  <c r="I177" i="1"/>
  <c r="J177" i="1" l="1"/>
  <c r="O177" i="1" s="1"/>
  <c r="G179" i="1"/>
  <c r="H178" i="1"/>
  <c r="I178" i="1"/>
  <c r="N178" i="1"/>
  <c r="J178" i="1" l="1"/>
  <c r="O178" i="1" s="1"/>
  <c r="I179" i="1"/>
  <c r="N179" i="1"/>
  <c r="G180" i="1"/>
  <c r="H179" i="1"/>
  <c r="J179" i="1" s="1"/>
  <c r="O179" i="1" s="1"/>
  <c r="N180" i="1" l="1"/>
  <c r="G181" i="1"/>
  <c r="H180" i="1"/>
  <c r="I180" i="1"/>
  <c r="J180" i="1" l="1"/>
  <c r="O180" i="1" s="1"/>
  <c r="G182" i="1"/>
  <c r="H181" i="1"/>
  <c r="I181" i="1"/>
  <c r="N181" i="1"/>
  <c r="J181" i="1" l="1"/>
  <c r="O181" i="1" s="1"/>
  <c r="H182" i="1"/>
  <c r="I182" i="1"/>
  <c r="G183" i="1"/>
  <c r="N182" i="1"/>
  <c r="I183" i="1" l="1"/>
  <c r="N183" i="1"/>
  <c r="H183" i="1"/>
  <c r="J183" i="1" s="1"/>
  <c r="O183" i="1" s="1"/>
  <c r="G184" i="1"/>
  <c r="J182" i="1"/>
  <c r="O182" i="1" s="1"/>
  <c r="N184" i="1" l="1"/>
  <c r="G185" i="1"/>
  <c r="I184" i="1"/>
  <c r="H184" i="1"/>
  <c r="J184" i="1" s="1"/>
  <c r="O184" i="1" s="1"/>
  <c r="G186" i="1" l="1"/>
  <c r="H185" i="1"/>
  <c r="N185" i="1"/>
  <c r="I185" i="1"/>
  <c r="J185" i="1" l="1"/>
  <c r="O185" i="1" s="1"/>
  <c r="H186" i="1"/>
  <c r="I186" i="1"/>
  <c r="N186" i="1"/>
  <c r="G187" i="1"/>
  <c r="I187" i="1" l="1"/>
  <c r="N187" i="1"/>
  <c r="H187" i="1"/>
  <c r="J187" i="1" s="1"/>
  <c r="O187" i="1" s="1"/>
  <c r="G188" i="1"/>
  <c r="J186" i="1"/>
  <c r="O186" i="1" s="1"/>
  <c r="H188" i="1" l="1"/>
  <c r="N188" i="1"/>
  <c r="G189" i="1"/>
  <c r="I188" i="1"/>
  <c r="G190" i="1" l="1"/>
  <c r="H189" i="1"/>
  <c r="I189" i="1"/>
  <c r="N189" i="1"/>
  <c r="J188" i="1"/>
  <c r="O188" i="1" s="1"/>
  <c r="J189" i="1" l="1"/>
  <c r="O189" i="1" s="1"/>
  <c r="H190" i="1"/>
  <c r="I190" i="1"/>
  <c r="G191" i="1"/>
  <c r="N190" i="1"/>
  <c r="N191" i="1" l="1"/>
  <c r="H191" i="1"/>
  <c r="I191" i="1"/>
  <c r="G192" i="1"/>
  <c r="J190" i="1"/>
  <c r="O190" i="1" s="1"/>
  <c r="H192" i="1" l="1"/>
  <c r="N192" i="1"/>
  <c r="I192" i="1"/>
  <c r="G193" i="1"/>
  <c r="J191" i="1"/>
  <c r="O191" i="1" s="1"/>
  <c r="G194" i="1" l="1"/>
  <c r="H193" i="1"/>
  <c r="I193" i="1"/>
  <c r="N193" i="1"/>
  <c r="J192" i="1"/>
  <c r="O192" i="1" s="1"/>
  <c r="J193" i="1" l="1"/>
  <c r="O193" i="1" s="1"/>
  <c r="G195" i="1"/>
  <c r="N194" i="1"/>
  <c r="H194" i="1"/>
  <c r="I194" i="1"/>
  <c r="J194" i="1" l="1"/>
  <c r="O194" i="1" s="1"/>
  <c r="I195" i="1"/>
  <c r="H195" i="1"/>
  <c r="J195" i="1" s="1"/>
  <c r="O195" i="1" s="1"/>
  <c r="G196" i="1"/>
  <c r="N195" i="1"/>
  <c r="I196" i="1" l="1"/>
  <c r="N196" i="1"/>
  <c r="G197" i="1"/>
  <c r="H196" i="1"/>
  <c r="J196" i="1" s="1"/>
  <c r="O196" i="1" s="1"/>
  <c r="I197" i="1" l="1"/>
  <c r="N197" i="1"/>
  <c r="G198" i="1"/>
  <c r="H197" i="1"/>
  <c r="J197" i="1" s="1"/>
  <c r="O197" i="1" s="1"/>
  <c r="N198" i="1" l="1"/>
  <c r="G199" i="1"/>
  <c r="I198" i="1"/>
  <c r="H198" i="1"/>
  <c r="J198" i="1" s="1"/>
  <c r="O198" i="1" s="1"/>
  <c r="G200" i="1" l="1"/>
  <c r="I199" i="1"/>
  <c r="N199" i="1"/>
  <c r="H199" i="1"/>
  <c r="J199" i="1" s="1"/>
  <c r="O199" i="1" s="1"/>
  <c r="I200" i="1" l="1"/>
  <c r="G201" i="1"/>
  <c r="H200" i="1"/>
  <c r="J200" i="1" s="1"/>
  <c r="O200" i="1" s="1"/>
  <c r="N200" i="1"/>
  <c r="I201" i="1" l="1"/>
  <c r="G202" i="1"/>
  <c r="H201" i="1"/>
  <c r="J201" i="1" s="1"/>
  <c r="O201" i="1" s="1"/>
  <c r="N201" i="1"/>
  <c r="G203" i="1" l="1"/>
  <c r="N202" i="1"/>
  <c r="H202" i="1"/>
  <c r="I202" i="1"/>
  <c r="J202" i="1" l="1"/>
  <c r="O202" i="1" s="1"/>
  <c r="G204" i="1"/>
  <c r="I203" i="1"/>
  <c r="N203" i="1"/>
  <c r="H203" i="1"/>
  <c r="J203" i="1" s="1"/>
  <c r="O203" i="1" s="1"/>
  <c r="I204" i="1" l="1"/>
  <c r="N204" i="1"/>
  <c r="G205" i="1"/>
  <c r="H204" i="1"/>
  <c r="J204" i="1" s="1"/>
  <c r="O204" i="1" s="1"/>
  <c r="I205" i="1" l="1"/>
  <c r="G206" i="1"/>
  <c r="H205" i="1"/>
  <c r="J205" i="1" s="1"/>
  <c r="O205" i="1" s="1"/>
  <c r="N205" i="1"/>
  <c r="N206" i="1" l="1"/>
  <c r="I206" i="1"/>
  <c r="G207" i="1"/>
  <c r="H206" i="1"/>
  <c r="J206" i="1" s="1"/>
  <c r="O206" i="1" s="1"/>
  <c r="G208" i="1" l="1"/>
  <c r="I207" i="1"/>
  <c r="N207" i="1"/>
  <c r="H207" i="1"/>
  <c r="J207" i="1" s="1"/>
  <c r="O207" i="1" s="1"/>
  <c r="H208" i="1" l="1"/>
  <c r="N208" i="1"/>
  <c r="G209" i="1"/>
  <c r="I208" i="1"/>
  <c r="N209" i="1" l="1"/>
  <c r="I209" i="1"/>
  <c r="G210" i="1"/>
  <c r="H209" i="1"/>
  <c r="J209" i="1" s="1"/>
  <c r="O209" i="1" s="1"/>
  <c r="J208" i="1"/>
  <c r="O208" i="1" s="1"/>
  <c r="G211" i="1" l="1"/>
  <c r="H210" i="1"/>
  <c r="N210" i="1"/>
  <c r="I210" i="1"/>
  <c r="J210" i="1" l="1"/>
  <c r="O210" i="1" s="1"/>
  <c r="H211" i="1"/>
  <c r="G212" i="1"/>
  <c r="I211" i="1"/>
  <c r="N211" i="1"/>
  <c r="H212" i="1" l="1"/>
  <c r="I212" i="1"/>
  <c r="N212" i="1"/>
  <c r="G213" i="1"/>
  <c r="J211" i="1"/>
  <c r="O211" i="1" s="1"/>
  <c r="H213" i="1" l="1"/>
  <c r="N213" i="1"/>
  <c r="G214" i="1"/>
  <c r="I213" i="1"/>
  <c r="J212" i="1"/>
  <c r="O212" i="1" s="1"/>
  <c r="G215" i="1" l="1"/>
  <c r="H214" i="1"/>
  <c r="I214" i="1"/>
  <c r="N214" i="1"/>
  <c r="J213" i="1"/>
  <c r="O213" i="1" s="1"/>
  <c r="J214" i="1" l="1"/>
  <c r="O214" i="1" s="1"/>
  <c r="G216" i="1"/>
  <c r="H215" i="1"/>
  <c r="N215" i="1"/>
  <c r="I215" i="1"/>
  <c r="J215" i="1" l="1"/>
  <c r="O215" i="1" s="1"/>
  <c r="H216" i="1"/>
  <c r="I216" i="1"/>
  <c r="N216" i="1"/>
  <c r="G217" i="1"/>
  <c r="N217" i="1" l="1"/>
  <c r="G218" i="1"/>
  <c r="H217" i="1"/>
  <c r="I217" i="1"/>
  <c r="J216" i="1"/>
  <c r="O216" i="1" s="1"/>
  <c r="J217" i="1" l="1"/>
  <c r="O217" i="1" s="1"/>
  <c r="N218" i="1"/>
  <c r="G219" i="1"/>
  <c r="I218" i="1"/>
  <c r="H218" i="1"/>
  <c r="J218" i="1" s="1"/>
  <c r="O218" i="1" s="1"/>
  <c r="I219" i="1" l="1"/>
  <c r="N219" i="1"/>
  <c r="G220" i="1"/>
  <c r="H219" i="1"/>
  <c r="J219" i="1" s="1"/>
  <c r="O219" i="1" s="1"/>
  <c r="H220" i="1" l="1"/>
  <c r="G221" i="1"/>
  <c r="N220" i="1"/>
  <c r="I220" i="1"/>
  <c r="H221" i="1" l="1"/>
  <c r="I221" i="1"/>
  <c r="N221" i="1"/>
  <c r="G222" i="1"/>
  <c r="J220" i="1"/>
  <c r="O220" i="1" s="1"/>
  <c r="H222" i="1" l="1"/>
  <c r="G223" i="1"/>
  <c r="I222" i="1"/>
  <c r="N222" i="1"/>
  <c r="J221" i="1"/>
  <c r="O221" i="1" s="1"/>
  <c r="H223" i="1" l="1"/>
  <c r="N223" i="1"/>
  <c r="G224" i="1"/>
  <c r="I223" i="1"/>
  <c r="J222" i="1"/>
  <c r="O222" i="1" s="1"/>
  <c r="G225" i="1" l="1"/>
  <c r="H224" i="1"/>
  <c r="N224" i="1"/>
  <c r="I224" i="1"/>
  <c r="J223" i="1"/>
  <c r="O223" i="1" s="1"/>
  <c r="J224" i="1" l="1"/>
  <c r="O224" i="1" s="1"/>
  <c r="G226" i="1"/>
  <c r="I225" i="1"/>
  <c r="N225" i="1"/>
  <c r="H225" i="1"/>
  <c r="J225" i="1" s="1"/>
  <c r="O225" i="1" s="1"/>
  <c r="G227" i="1" l="1"/>
  <c r="N226" i="1"/>
  <c r="H226" i="1"/>
  <c r="I226" i="1"/>
  <c r="J226" i="1" l="1"/>
  <c r="O226" i="1" s="1"/>
  <c r="I227" i="1"/>
  <c r="N227" i="1"/>
  <c r="H227" i="1"/>
  <c r="J227" i="1" s="1"/>
  <c r="O227" i="1" s="1"/>
  <c r="G228" i="1"/>
  <c r="H228" i="1" l="1"/>
  <c r="G229" i="1"/>
  <c r="I228" i="1"/>
  <c r="N228" i="1"/>
  <c r="G230" i="1" l="1"/>
  <c r="I229" i="1"/>
  <c r="H229" i="1"/>
  <c r="J229" i="1" s="1"/>
  <c r="O229" i="1" s="1"/>
  <c r="N229" i="1"/>
  <c r="J228" i="1"/>
  <c r="O228" i="1" s="1"/>
  <c r="G231" i="1" l="1"/>
  <c r="N230" i="1"/>
  <c r="H230" i="1"/>
  <c r="I230" i="1"/>
  <c r="J230" i="1" l="1"/>
  <c r="O230" i="1" s="1"/>
  <c r="H231" i="1"/>
  <c r="G232" i="1"/>
  <c r="N231" i="1"/>
  <c r="I231" i="1"/>
  <c r="N232" i="1" l="1"/>
  <c r="G233" i="1"/>
  <c r="H232" i="1"/>
  <c r="I232" i="1"/>
  <c r="J231" i="1"/>
  <c r="O231" i="1" s="1"/>
  <c r="J232" i="1" l="1"/>
  <c r="O232" i="1" s="1"/>
  <c r="G234" i="1"/>
  <c r="N233" i="1"/>
  <c r="H233" i="1"/>
  <c r="I233" i="1"/>
  <c r="J233" i="1" l="1"/>
  <c r="O233" i="1" s="1"/>
  <c r="I234" i="1"/>
  <c r="N234" i="1"/>
  <c r="H234" i="1"/>
  <c r="J234" i="1" s="1"/>
  <c r="O234" i="1" s="1"/>
  <c r="G235" i="1"/>
  <c r="H235" i="1" l="1"/>
  <c r="N235" i="1"/>
  <c r="I235" i="1"/>
  <c r="G236" i="1"/>
  <c r="I236" i="1" l="1"/>
  <c r="N236" i="1"/>
  <c r="H236" i="1"/>
  <c r="J236" i="1" s="1"/>
  <c r="O236" i="1" s="1"/>
  <c r="G237" i="1"/>
  <c r="J235" i="1"/>
  <c r="O235" i="1" s="1"/>
  <c r="N237" i="1" l="1"/>
  <c r="H237" i="1"/>
  <c r="I237" i="1"/>
  <c r="G238" i="1"/>
  <c r="H238" i="1" l="1"/>
  <c r="G239" i="1"/>
  <c r="N238" i="1"/>
  <c r="I238" i="1"/>
  <c r="J237" i="1"/>
  <c r="O237" i="1" s="1"/>
  <c r="H239" i="1" l="1"/>
  <c r="N239" i="1"/>
  <c r="G240" i="1"/>
  <c r="I239" i="1"/>
  <c r="J238" i="1"/>
  <c r="O238" i="1" s="1"/>
  <c r="N240" i="1" l="1"/>
  <c r="G241" i="1"/>
  <c r="H240" i="1"/>
  <c r="I240" i="1"/>
  <c r="J239" i="1"/>
  <c r="O239" i="1" s="1"/>
  <c r="J240" i="1" l="1"/>
  <c r="O240" i="1" s="1"/>
  <c r="N241" i="1"/>
  <c r="H241" i="1"/>
  <c r="G242" i="1"/>
  <c r="I241" i="1"/>
  <c r="G243" i="1" l="1"/>
  <c r="I242" i="1"/>
  <c r="N242" i="1"/>
  <c r="H242" i="1"/>
  <c r="J242" i="1" s="1"/>
  <c r="O242" i="1" s="1"/>
  <c r="J241" i="1"/>
  <c r="O241" i="1" s="1"/>
  <c r="N243" i="1" l="1"/>
  <c r="G244" i="1"/>
  <c r="H243" i="1"/>
  <c r="I243" i="1"/>
  <c r="J243" i="1" l="1"/>
  <c r="O243" i="1" s="1"/>
  <c r="H244" i="1"/>
  <c r="G245" i="1"/>
  <c r="I244" i="1"/>
  <c r="N244" i="1"/>
  <c r="G246" i="1" l="1"/>
  <c r="H245" i="1"/>
  <c r="I245" i="1"/>
  <c r="N245" i="1"/>
  <c r="J244" i="1"/>
  <c r="O244" i="1" s="1"/>
  <c r="J245" i="1" l="1"/>
  <c r="O245" i="1" s="1"/>
  <c r="I246" i="1"/>
  <c r="N246" i="1"/>
  <c r="G247" i="1"/>
  <c r="H246" i="1"/>
  <c r="J246" i="1" s="1"/>
  <c r="O246" i="1" s="1"/>
  <c r="H247" i="1" l="1"/>
  <c r="N247" i="1"/>
  <c r="I247" i="1"/>
  <c r="G248" i="1"/>
  <c r="N248" i="1" l="1"/>
  <c r="G249" i="1"/>
  <c r="H248" i="1"/>
  <c r="I248" i="1"/>
  <c r="J247" i="1"/>
  <c r="O247" i="1" s="1"/>
  <c r="J248" i="1" l="1"/>
  <c r="O248" i="1" s="1"/>
  <c r="N249" i="1"/>
  <c r="H249" i="1"/>
  <c r="G250" i="1"/>
  <c r="I249" i="1"/>
  <c r="H250" i="1" l="1"/>
  <c r="G251" i="1"/>
  <c r="I250" i="1"/>
  <c r="N250" i="1"/>
  <c r="J249" i="1"/>
  <c r="O249" i="1" s="1"/>
  <c r="H251" i="1" l="1"/>
  <c r="I251" i="1"/>
  <c r="G252" i="1"/>
  <c r="N251" i="1"/>
  <c r="J250" i="1"/>
  <c r="O250" i="1" s="1"/>
  <c r="H252" i="1" l="1"/>
  <c r="I252" i="1"/>
  <c r="G253" i="1"/>
  <c r="N252" i="1"/>
  <c r="J251" i="1"/>
  <c r="O251" i="1" s="1"/>
  <c r="H253" i="1" l="1"/>
  <c r="I253" i="1"/>
  <c r="N253" i="1"/>
  <c r="G254" i="1"/>
  <c r="J252" i="1"/>
  <c r="O252" i="1" s="1"/>
  <c r="G255" i="1" l="1"/>
  <c r="N254" i="1"/>
  <c r="H254" i="1"/>
  <c r="I254" i="1"/>
  <c r="J253" i="1"/>
  <c r="O253" i="1" s="1"/>
  <c r="J254" i="1" l="1"/>
  <c r="O254" i="1" s="1"/>
  <c r="I255" i="1"/>
  <c r="G256" i="1"/>
  <c r="N255" i="1"/>
  <c r="H255" i="1"/>
  <c r="J255" i="1" s="1"/>
  <c r="O255" i="1" s="1"/>
  <c r="N256" i="1" l="1"/>
  <c r="G257" i="1"/>
  <c r="H256" i="1"/>
  <c r="I256" i="1"/>
  <c r="J256" i="1" l="1"/>
  <c r="O256" i="1" s="1"/>
  <c r="G258" i="1"/>
  <c r="N257" i="1"/>
  <c r="I257" i="1"/>
  <c r="H257" i="1"/>
  <c r="J257" i="1" l="1"/>
  <c r="O257" i="1" s="1"/>
  <c r="G259" i="1"/>
  <c r="H258" i="1"/>
  <c r="N258" i="1"/>
  <c r="I258" i="1"/>
  <c r="J258" i="1" l="1"/>
  <c r="O258" i="1" s="1"/>
  <c r="I259" i="1"/>
  <c r="G260" i="1"/>
  <c r="H259" i="1"/>
  <c r="J259" i="1" s="1"/>
  <c r="O259" i="1" s="1"/>
  <c r="N259" i="1"/>
  <c r="H260" i="1" l="1"/>
  <c r="G261" i="1"/>
  <c r="I260" i="1"/>
  <c r="N260" i="1"/>
  <c r="G262" i="1" l="1"/>
  <c r="H261" i="1"/>
  <c r="N261" i="1"/>
  <c r="I261" i="1"/>
  <c r="J260" i="1"/>
  <c r="O260" i="1" s="1"/>
  <c r="J261" i="1" l="1"/>
  <c r="O261" i="1" s="1"/>
  <c r="G263" i="1"/>
  <c r="N262" i="1"/>
  <c r="I262" i="1"/>
  <c r="H262" i="1"/>
  <c r="J262" i="1" l="1"/>
  <c r="O262" i="1" s="1"/>
  <c r="N263" i="1"/>
  <c r="G264" i="1"/>
  <c r="I263" i="1"/>
  <c r="H263" i="1"/>
  <c r="J263" i="1" l="1"/>
  <c r="O263" i="1" s="1"/>
  <c r="H264" i="1"/>
  <c r="I264" i="1"/>
  <c r="N264" i="1"/>
  <c r="G265" i="1"/>
  <c r="G266" i="1" l="1"/>
  <c r="I265" i="1"/>
  <c r="N265" i="1"/>
  <c r="H265" i="1"/>
  <c r="J265" i="1" s="1"/>
  <c r="O265" i="1" s="1"/>
  <c r="J264" i="1"/>
  <c r="O264" i="1" s="1"/>
  <c r="H266" i="1" l="1"/>
  <c r="I266" i="1"/>
  <c r="N266" i="1"/>
  <c r="G267" i="1"/>
  <c r="N267" i="1" l="1"/>
  <c r="H267" i="1"/>
  <c r="I267" i="1"/>
  <c r="G268" i="1"/>
  <c r="J266" i="1"/>
  <c r="O266" i="1" s="1"/>
  <c r="I268" i="1" l="1"/>
  <c r="N268" i="1"/>
  <c r="H268" i="1"/>
  <c r="J268" i="1" s="1"/>
  <c r="O268" i="1" s="1"/>
  <c r="G269" i="1"/>
  <c r="J267" i="1"/>
  <c r="O267" i="1" s="1"/>
  <c r="I269" i="1" l="1"/>
  <c r="G270" i="1"/>
  <c r="H269" i="1"/>
  <c r="J269" i="1" s="1"/>
  <c r="O269" i="1" s="1"/>
  <c r="N269" i="1"/>
  <c r="H270" i="1" l="1"/>
  <c r="I270" i="1"/>
  <c r="G271" i="1"/>
  <c r="N270" i="1"/>
  <c r="H271" i="1" l="1"/>
  <c r="G272" i="1"/>
  <c r="N271" i="1"/>
  <c r="I271" i="1"/>
  <c r="J270" i="1"/>
  <c r="O270" i="1" s="1"/>
  <c r="H272" i="1" l="1"/>
  <c r="G273" i="1"/>
  <c r="I272" i="1"/>
  <c r="N272" i="1"/>
  <c r="J271" i="1"/>
  <c r="O271" i="1" s="1"/>
  <c r="G274" i="1" l="1"/>
  <c r="H273" i="1"/>
  <c r="I273" i="1"/>
  <c r="N273" i="1"/>
  <c r="J272" i="1"/>
  <c r="O272" i="1" s="1"/>
  <c r="J273" i="1" l="1"/>
  <c r="O273" i="1" s="1"/>
  <c r="I274" i="1"/>
  <c r="N274" i="1"/>
  <c r="G275" i="1"/>
  <c r="H274" i="1"/>
  <c r="J274" i="1" s="1"/>
  <c r="O274" i="1" s="1"/>
  <c r="H275" i="1" l="1"/>
  <c r="N275" i="1"/>
  <c r="G276" i="1"/>
  <c r="I275" i="1"/>
  <c r="I276" i="1" l="1"/>
  <c r="G277" i="1"/>
  <c r="H276" i="1"/>
  <c r="J276" i="1" s="1"/>
  <c r="O276" i="1" s="1"/>
  <c r="N276" i="1"/>
  <c r="J275" i="1"/>
  <c r="O275" i="1" s="1"/>
  <c r="H277" i="1" l="1"/>
  <c r="G278" i="1"/>
  <c r="I277" i="1"/>
  <c r="N277" i="1"/>
  <c r="H278" i="1" l="1"/>
  <c r="N278" i="1"/>
  <c r="G279" i="1"/>
  <c r="I278" i="1"/>
  <c r="J277" i="1"/>
  <c r="O277" i="1" s="1"/>
  <c r="I279" i="1" l="1"/>
  <c r="G280" i="1"/>
  <c r="H279" i="1"/>
  <c r="N279" i="1"/>
  <c r="J278" i="1"/>
  <c r="O278" i="1" s="1"/>
  <c r="J279" i="1" l="1"/>
  <c r="O279" i="1" s="1"/>
  <c r="I280" i="1"/>
  <c r="N280" i="1"/>
  <c r="G281" i="1"/>
  <c r="H280" i="1"/>
  <c r="J280" i="1" s="1"/>
  <c r="O280" i="1" s="1"/>
  <c r="N281" i="1" l="1"/>
  <c r="G282" i="1"/>
  <c r="I281" i="1"/>
  <c r="H281" i="1"/>
  <c r="J281" i="1" s="1"/>
  <c r="O281" i="1" s="1"/>
  <c r="G283" i="1" l="1"/>
  <c r="N282" i="1"/>
  <c r="H282" i="1"/>
  <c r="I282" i="1"/>
  <c r="J282" i="1" l="1"/>
  <c r="O282" i="1" s="1"/>
  <c r="I283" i="1"/>
  <c r="N283" i="1"/>
  <c r="G284" i="1"/>
  <c r="H283" i="1"/>
  <c r="J283" i="1" l="1"/>
  <c r="O283" i="1" s="1"/>
  <c r="N284" i="1"/>
  <c r="G285" i="1"/>
  <c r="H284" i="1"/>
  <c r="I284" i="1"/>
  <c r="J284" i="1" l="1"/>
  <c r="O284" i="1" s="1"/>
  <c r="H285" i="1"/>
  <c r="G286" i="1"/>
  <c r="I285" i="1"/>
  <c r="N285" i="1"/>
  <c r="G287" i="1" l="1"/>
  <c r="I286" i="1"/>
  <c r="N286" i="1"/>
  <c r="H286" i="1"/>
  <c r="J286" i="1" s="1"/>
  <c r="O286" i="1" s="1"/>
  <c r="J285" i="1"/>
  <c r="O285" i="1" s="1"/>
  <c r="H287" i="1" l="1"/>
  <c r="I287" i="1"/>
  <c r="G288" i="1"/>
  <c r="N287" i="1"/>
  <c r="N288" i="1" l="1"/>
  <c r="G289" i="1"/>
  <c r="H288" i="1"/>
  <c r="I288" i="1"/>
  <c r="J287" i="1"/>
  <c r="O287" i="1" s="1"/>
  <c r="J288" i="1" l="1"/>
  <c r="O288" i="1" s="1"/>
  <c r="N289" i="1"/>
  <c r="G290" i="1"/>
  <c r="I289" i="1"/>
  <c r="H289" i="1"/>
  <c r="J289" i="1" l="1"/>
  <c r="O289" i="1" s="1"/>
  <c r="H290" i="1"/>
  <c r="I290" i="1"/>
  <c r="N290" i="1"/>
  <c r="G291" i="1"/>
  <c r="I291" i="1" l="1"/>
  <c r="N291" i="1"/>
  <c r="G292" i="1"/>
  <c r="H291" i="1"/>
  <c r="J291" i="1" s="1"/>
  <c r="O291" i="1" s="1"/>
  <c r="J290" i="1"/>
  <c r="O290" i="1" s="1"/>
  <c r="N292" i="1" l="1"/>
  <c r="G293" i="1"/>
  <c r="H292" i="1"/>
  <c r="I292" i="1"/>
  <c r="J292" i="1" l="1"/>
  <c r="O292" i="1" s="1"/>
  <c r="H293" i="1"/>
  <c r="N293" i="1"/>
  <c r="I293" i="1"/>
  <c r="G294" i="1"/>
  <c r="G295" i="1" l="1"/>
  <c r="I294" i="1"/>
  <c r="N294" i="1"/>
  <c r="H294" i="1"/>
  <c r="J294" i="1" s="1"/>
  <c r="O294" i="1" s="1"/>
  <c r="J293" i="1"/>
  <c r="O293" i="1" s="1"/>
  <c r="H295" i="1" l="1"/>
  <c r="I295" i="1"/>
  <c r="G296" i="1"/>
  <c r="N295" i="1"/>
  <c r="H296" i="1" l="1"/>
  <c r="I296" i="1"/>
  <c r="G297" i="1"/>
  <c r="N296" i="1"/>
  <c r="J295" i="1"/>
  <c r="O295" i="1" s="1"/>
  <c r="N297" i="1" l="1"/>
  <c r="G298" i="1"/>
  <c r="H297" i="1"/>
  <c r="I297" i="1"/>
  <c r="J296" i="1"/>
  <c r="O296" i="1" s="1"/>
  <c r="J297" i="1" l="1"/>
  <c r="O297" i="1" s="1"/>
  <c r="H298" i="1"/>
  <c r="I298" i="1"/>
  <c r="N298" i="1"/>
  <c r="G299" i="1"/>
  <c r="G300" i="1" l="1"/>
  <c r="I299" i="1"/>
  <c r="N299" i="1"/>
  <c r="H299" i="1"/>
  <c r="J299" i="1" s="1"/>
  <c r="O299" i="1" s="1"/>
  <c r="J298" i="1"/>
  <c r="O298" i="1" s="1"/>
  <c r="H300" i="1" l="1"/>
  <c r="N300" i="1"/>
  <c r="I300" i="1"/>
  <c r="G301" i="1"/>
  <c r="N301" i="1" l="1"/>
  <c r="H301" i="1"/>
  <c r="I301" i="1"/>
  <c r="G302" i="1"/>
  <c r="J300" i="1"/>
  <c r="O300" i="1" s="1"/>
  <c r="N302" i="1" l="1"/>
  <c r="G303" i="1"/>
  <c r="I302" i="1"/>
  <c r="H302" i="1"/>
  <c r="J302" i="1" s="1"/>
  <c r="O302" i="1" s="1"/>
  <c r="J301" i="1"/>
  <c r="O301" i="1" s="1"/>
  <c r="I303" i="1" l="1"/>
  <c r="N303" i="1"/>
  <c r="G304" i="1"/>
  <c r="H303" i="1"/>
  <c r="J303" i="1" s="1"/>
  <c r="O303" i="1" s="1"/>
  <c r="N304" i="1" l="1"/>
  <c r="G305" i="1"/>
  <c r="I304" i="1"/>
  <c r="H304" i="1"/>
  <c r="J304" i="1" l="1"/>
  <c r="O304" i="1" s="1"/>
  <c r="I305" i="1"/>
  <c r="H305" i="1"/>
  <c r="J305" i="1" s="1"/>
  <c r="O305" i="1" s="1"/>
  <c r="N305" i="1"/>
  <c r="G306" i="1"/>
  <c r="G307" i="1" l="1"/>
  <c r="H306" i="1"/>
  <c r="I306" i="1"/>
  <c r="N306" i="1"/>
  <c r="J306" i="1" l="1"/>
  <c r="O306" i="1" s="1"/>
  <c r="G308" i="1"/>
  <c r="N307" i="1"/>
  <c r="I307" i="1"/>
  <c r="H307" i="1"/>
  <c r="J307" i="1" l="1"/>
  <c r="O307" i="1" s="1"/>
  <c r="H308" i="1"/>
  <c r="G309" i="1"/>
  <c r="N308" i="1"/>
  <c r="I308" i="1"/>
  <c r="N309" i="1" l="1"/>
  <c r="I309" i="1"/>
  <c r="H309" i="1"/>
  <c r="J309" i="1" s="1"/>
  <c r="O309" i="1" s="1"/>
  <c r="G310" i="1"/>
  <c r="J308" i="1"/>
  <c r="O308" i="1" s="1"/>
  <c r="I310" i="1" l="1"/>
  <c r="G311" i="1"/>
  <c r="N310" i="1"/>
  <c r="H310" i="1"/>
  <c r="J310" i="1" s="1"/>
  <c r="O310" i="1" s="1"/>
  <c r="G312" i="1" l="1"/>
  <c r="N311" i="1"/>
  <c r="H311" i="1"/>
  <c r="I311" i="1"/>
  <c r="J311" i="1" l="1"/>
  <c r="O311" i="1" s="1"/>
  <c r="N312" i="1"/>
  <c r="G313" i="1"/>
  <c r="I312" i="1"/>
  <c r="H312" i="1"/>
  <c r="J312" i="1" l="1"/>
  <c r="O312" i="1" s="1"/>
  <c r="H313" i="1"/>
  <c r="I313" i="1"/>
  <c r="N313" i="1"/>
  <c r="G314" i="1"/>
  <c r="I314" i="1" l="1"/>
  <c r="N314" i="1"/>
  <c r="H314" i="1"/>
  <c r="J314" i="1" s="1"/>
  <c r="O314" i="1" s="1"/>
  <c r="G315" i="1"/>
  <c r="J313" i="1"/>
  <c r="O313" i="1" s="1"/>
  <c r="G316" i="1" l="1"/>
  <c r="I315" i="1"/>
  <c r="H315" i="1"/>
  <c r="J315" i="1" s="1"/>
  <c r="O315" i="1" s="1"/>
  <c r="N315" i="1"/>
  <c r="H316" i="1" l="1"/>
  <c r="N316" i="1"/>
  <c r="I316" i="1"/>
  <c r="G317" i="1"/>
  <c r="H317" i="1" l="1"/>
  <c r="I317" i="1"/>
  <c r="G318" i="1"/>
  <c r="N317" i="1"/>
  <c r="J316" i="1"/>
  <c r="O316" i="1" s="1"/>
  <c r="G319" i="1" l="1"/>
  <c r="H318" i="1"/>
  <c r="N318" i="1"/>
  <c r="I318" i="1"/>
  <c r="J317" i="1"/>
  <c r="O317" i="1" s="1"/>
  <c r="J318" i="1" l="1"/>
  <c r="O318" i="1" s="1"/>
  <c r="I319" i="1"/>
  <c r="N319" i="1"/>
  <c r="G320" i="1"/>
  <c r="H319" i="1"/>
  <c r="J319" i="1" s="1"/>
  <c r="O319" i="1" s="1"/>
  <c r="I320" i="1" l="1"/>
  <c r="H320" i="1"/>
  <c r="J320" i="1" s="1"/>
  <c r="O320" i="1" s="1"/>
  <c r="G321" i="1"/>
  <c r="N320" i="1"/>
  <c r="G322" i="1" l="1"/>
  <c r="H321" i="1"/>
  <c r="I321" i="1"/>
  <c r="N321" i="1"/>
  <c r="J321" i="1" l="1"/>
  <c r="O321" i="1" s="1"/>
  <c r="H322" i="1"/>
  <c r="G323" i="1"/>
  <c r="N322" i="1"/>
  <c r="I322" i="1"/>
  <c r="H323" i="1" l="1"/>
  <c r="I323" i="1"/>
  <c r="N323" i="1"/>
  <c r="G324" i="1"/>
  <c r="J322" i="1"/>
  <c r="O322" i="1" s="1"/>
  <c r="G325" i="1" l="1"/>
  <c r="N324" i="1"/>
  <c r="H324" i="1"/>
  <c r="I324" i="1"/>
  <c r="J323" i="1"/>
  <c r="O323" i="1" s="1"/>
  <c r="J324" i="1" l="1"/>
  <c r="O324" i="1" s="1"/>
  <c r="I325" i="1"/>
  <c r="G326" i="1"/>
  <c r="H325" i="1"/>
  <c r="J325" i="1" s="1"/>
  <c r="O325" i="1" s="1"/>
  <c r="N325" i="1"/>
  <c r="N326" i="1" l="1"/>
  <c r="G327" i="1"/>
  <c r="I326" i="1"/>
  <c r="H326" i="1"/>
  <c r="J326" i="1" l="1"/>
  <c r="O326" i="1" s="1"/>
  <c r="I327" i="1"/>
  <c r="N327" i="1"/>
  <c r="G328" i="1"/>
  <c r="H327" i="1"/>
  <c r="J327" i="1" s="1"/>
  <c r="O327" i="1" s="1"/>
  <c r="I328" i="1" l="1"/>
  <c r="N328" i="1"/>
  <c r="H328" i="1"/>
  <c r="J328" i="1" s="1"/>
  <c r="O328" i="1" s="1"/>
  <c r="G329" i="1"/>
  <c r="N329" i="1" l="1"/>
  <c r="G330" i="1"/>
  <c r="H329" i="1"/>
  <c r="I329" i="1"/>
  <c r="J329" i="1" l="1"/>
  <c r="O329" i="1" s="1"/>
  <c r="I330" i="1"/>
  <c r="G331" i="1"/>
  <c r="H330" i="1"/>
  <c r="J330" i="1" s="1"/>
  <c r="O330" i="1" s="1"/>
  <c r="N330" i="1"/>
  <c r="G332" i="1" l="1"/>
  <c r="I331" i="1"/>
  <c r="H331" i="1"/>
  <c r="J331" i="1" s="1"/>
  <c r="O331" i="1" s="1"/>
  <c r="N331" i="1"/>
  <c r="I332" i="1" l="1"/>
  <c r="N332" i="1"/>
  <c r="G333" i="1"/>
  <c r="H332" i="1"/>
  <c r="J332" i="1" s="1"/>
  <c r="O332" i="1" s="1"/>
  <c r="H333" i="1" l="1"/>
  <c r="N333" i="1"/>
  <c r="G334" i="1"/>
  <c r="I333" i="1"/>
  <c r="H334" i="1" l="1"/>
  <c r="I334" i="1"/>
  <c r="G335" i="1"/>
  <c r="N334" i="1"/>
  <c r="J333" i="1"/>
  <c r="O333" i="1" s="1"/>
  <c r="N335" i="1" l="1"/>
  <c r="I335" i="1"/>
  <c r="G336" i="1"/>
  <c r="H335" i="1"/>
  <c r="J335" i="1" s="1"/>
  <c r="O335" i="1" s="1"/>
  <c r="J334" i="1"/>
  <c r="O334" i="1" s="1"/>
  <c r="I336" i="1" l="1"/>
  <c r="H336" i="1"/>
  <c r="J336" i="1" s="1"/>
  <c r="O336" i="1" s="1"/>
  <c r="G337" i="1"/>
  <c r="N336" i="1"/>
  <c r="N337" i="1" l="1"/>
  <c r="I337" i="1"/>
  <c r="H337" i="1"/>
  <c r="J337" i="1" s="1"/>
  <c r="O337" i="1" s="1"/>
  <c r="G338" i="1"/>
  <c r="N338" i="1" l="1"/>
  <c r="G339" i="1"/>
  <c r="I338" i="1"/>
  <c r="H338" i="1"/>
  <c r="J338" i="1" s="1"/>
  <c r="O338" i="1" s="1"/>
  <c r="H339" i="1" l="1"/>
  <c r="N339" i="1"/>
  <c r="G340" i="1"/>
  <c r="I339" i="1"/>
  <c r="N340" i="1" l="1"/>
  <c r="I340" i="1"/>
  <c r="H340" i="1"/>
  <c r="J340" i="1" s="1"/>
  <c r="O340" i="1" s="1"/>
  <c r="G341" i="1"/>
  <c r="J339" i="1"/>
  <c r="O339" i="1" s="1"/>
  <c r="H341" i="1" l="1"/>
  <c r="G342" i="1"/>
  <c r="N341" i="1"/>
  <c r="I341" i="1"/>
  <c r="N342" i="1" l="1"/>
  <c r="H342" i="1"/>
  <c r="I342" i="1"/>
  <c r="G343" i="1"/>
  <c r="J341" i="1"/>
  <c r="O341" i="1" s="1"/>
  <c r="G344" i="1" l="1"/>
  <c r="H343" i="1"/>
  <c r="I343" i="1"/>
  <c r="N343" i="1"/>
  <c r="J342" i="1"/>
  <c r="O342" i="1" s="1"/>
  <c r="J343" i="1" l="1"/>
  <c r="O343" i="1" s="1"/>
  <c r="N344" i="1"/>
  <c r="I344" i="1"/>
  <c r="G345" i="1"/>
  <c r="H344" i="1"/>
  <c r="J344" i="1" s="1"/>
  <c r="O344" i="1" s="1"/>
  <c r="N345" i="1" l="1"/>
  <c r="G346" i="1"/>
  <c r="H345" i="1"/>
  <c r="I345" i="1"/>
  <c r="J345" i="1" l="1"/>
  <c r="O345" i="1" s="1"/>
  <c r="G347" i="1"/>
  <c r="I346" i="1"/>
  <c r="N346" i="1"/>
  <c r="H346" i="1"/>
  <c r="J346" i="1" s="1"/>
  <c r="O346" i="1" s="1"/>
  <c r="G348" i="1" l="1"/>
  <c r="N347" i="1"/>
  <c r="H347" i="1"/>
  <c r="I347" i="1"/>
  <c r="J347" i="1" l="1"/>
  <c r="O347" i="1" s="1"/>
  <c r="H348" i="1"/>
  <c r="N348" i="1"/>
  <c r="I348" i="1"/>
  <c r="G349" i="1"/>
  <c r="N349" i="1" l="1"/>
  <c r="G350" i="1"/>
  <c r="I349" i="1"/>
  <c r="H349" i="1"/>
  <c r="J349" i="1" s="1"/>
  <c r="O349" i="1" s="1"/>
  <c r="J348" i="1"/>
  <c r="O348" i="1" s="1"/>
  <c r="G351" i="1" l="1"/>
  <c r="N350" i="1"/>
  <c r="I350" i="1"/>
  <c r="H350" i="1"/>
  <c r="J350" i="1" s="1"/>
  <c r="O350" i="1" s="1"/>
  <c r="N351" i="1" l="1"/>
  <c r="I351" i="1"/>
  <c r="H351" i="1"/>
  <c r="J351" i="1" s="1"/>
  <c r="O351" i="1" s="1"/>
  <c r="G352" i="1"/>
  <c r="I352" i="1" l="1"/>
  <c r="N352" i="1"/>
  <c r="G353" i="1"/>
  <c r="H352" i="1"/>
  <c r="J352" i="1" s="1"/>
  <c r="O352" i="1" s="1"/>
  <c r="I353" i="1" l="1"/>
  <c r="G354" i="1"/>
  <c r="N353" i="1"/>
  <c r="H353" i="1"/>
  <c r="J353" i="1" s="1"/>
  <c r="O353" i="1" s="1"/>
  <c r="H354" i="1" l="1"/>
  <c r="G355" i="1"/>
  <c r="I354" i="1"/>
  <c r="N354" i="1"/>
  <c r="H355" i="1" l="1"/>
  <c r="N355" i="1"/>
  <c r="G356" i="1"/>
  <c r="I355" i="1"/>
  <c r="J354" i="1"/>
  <c r="O354" i="1" s="1"/>
  <c r="G357" i="1" l="1"/>
  <c r="N356" i="1"/>
  <c r="I356" i="1"/>
  <c r="H356" i="1"/>
  <c r="J356" i="1" s="1"/>
  <c r="O356" i="1" s="1"/>
  <c r="J355" i="1"/>
  <c r="O355" i="1" s="1"/>
  <c r="N357" i="1" l="1"/>
  <c r="G358" i="1"/>
  <c r="H357" i="1"/>
  <c r="I357" i="1"/>
  <c r="J357" i="1" l="1"/>
  <c r="O357" i="1" s="1"/>
  <c r="N358" i="1"/>
  <c r="I358" i="1"/>
  <c r="G359" i="1"/>
  <c r="H358" i="1"/>
  <c r="J358" i="1" s="1"/>
  <c r="O358" i="1" s="1"/>
  <c r="I359" i="1" l="1"/>
  <c r="N359" i="1"/>
  <c r="G360" i="1"/>
  <c r="H359" i="1"/>
  <c r="J359" i="1" s="1"/>
  <c r="O359" i="1" s="1"/>
  <c r="I360" i="1" l="1"/>
  <c r="N360" i="1"/>
  <c r="H360" i="1"/>
  <c r="J360" i="1" s="1"/>
  <c r="O360" i="1" s="1"/>
  <c r="G361" i="1"/>
  <c r="I361" i="1" l="1"/>
  <c r="G362" i="1"/>
  <c r="H361" i="1"/>
  <c r="J361" i="1" s="1"/>
  <c r="O361" i="1" s="1"/>
  <c r="N361" i="1"/>
  <c r="G363" i="1" l="1"/>
  <c r="I362" i="1"/>
  <c r="H362" i="1"/>
  <c r="J362" i="1" s="1"/>
  <c r="O362" i="1" s="1"/>
  <c r="N362" i="1"/>
  <c r="N363" i="1" l="1"/>
  <c r="H363" i="1"/>
  <c r="I363" i="1"/>
  <c r="G364" i="1"/>
  <c r="N364" i="1" l="1"/>
  <c r="H364" i="1"/>
  <c r="G365" i="1"/>
  <c r="I364" i="1"/>
  <c r="J363" i="1"/>
  <c r="O363" i="1" s="1"/>
  <c r="G366" i="1" l="1"/>
  <c r="H365" i="1"/>
  <c r="I365" i="1"/>
  <c r="N365" i="1"/>
  <c r="J364" i="1"/>
  <c r="O364" i="1" s="1"/>
  <c r="J365" i="1" l="1"/>
  <c r="O365" i="1" s="1"/>
  <c r="H366" i="1"/>
  <c r="G367" i="1"/>
  <c r="I366" i="1"/>
  <c r="N366" i="1"/>
  <c r="N367" i="1" l="1"/>
  <c r="G368" i="1"/>
  <c r="I367" i="1"/>
  <c r="H367" i="1"/>
  <c r="J367" i="1" s="1"/>
  <c r="O367" i="1" s="1"/>
  <c r="J366" i="1"/>
  <c r="O366" i="1" s="1"/>
  <c r="N368" i="1" l="1"/>
  <c r="G369" i="1"/>
  <c r="H368" i="1"/>
  <c r="I368" i="1"/>
  <c r="J368" i="1" l="1"/>
  <c r="O368" i="1" s="1"/>
  <c r="H369" i="1"/>
  <c r="N369" i="1"/>
  <c r="G370" i="1"/>
  <c r="I369" i="1"/>
  <c r="H370" i="1" l="1"/>
  <c r="N370" i="1"/>
  <c r="G371" i="1"/>
  <c r="I370" i="1"/>
  <c r="J369" i="1"/>
  <c r="O369" i="1" s="1"/>
  <c r="N371" i="1" l="1"/>
  <c r="H371" i="1"/>
  <c r="I371" i="1"/>
  <c r="G372" i="1"/>
  <c r="J370" i="1"/>
  <c r="O370" i="1" s="1"/>
  <c r="H372" i="1" l="1"/>
  <c r="I372" i="1"/>
  <c r="N372" i="1"/>
  <c r="G373" i="1"/>
  <c r="J371" i="1"/>
  <c r="O371" i="1" s="1"/>
  <c r="H373" i="1" l="1"/>
  <c r="G374" i="1"/>
  <c r="I373" i="1"/>
  <c r="N373" i="1"/>
  <c r="J372" i="1"/>
  <c r="O372" i="1" s="1"/>
  <c r="N374" i="1" l="1"/>
  <c r="G375" i="1"/>
  <c r="I374" i="1"/>
  <c r="H374" i="1"/>
  <c r="J374" i="1" s="1"/>
  <c r="O374" i="1" s="1"/>
  <c r="J373" i="1"/>
  <c r="O373" i="1" s="1"/>
  <c r="H375" i="1" l="1"/>
  <c r="I375" i="1"/>
  <c r="N375" i="1"/>
  <c r="G376" i="1"/>
  <c r="N376" i="1" l="1"/>
  <c r="I376" i="1"/>
  <c r="G377" i="1"/>
  <c r="H376" i="1"/>
  <c r="J376" i="1" s="1"/>
  <c r="O376" i="1" s="1"/>
  <c r="J375" i="1"/>
  <c r="O375" i="1" s="1"/>
  <c r="G378" i="1" l="1"/>
  <c r="N377" i="1"/>
  <c r="H377" i="1"/>
  <c r="I377" i="1"/>
  <c r="J377" i="1" l="1"/>
  <c r="O377" i="1" s="1"/>
  <c r="I378" i="1"/>
  <c r="G379" i="1"/>
  <c r="H378" i="1"/>
  <c r="J378" i="1" s="1"/>
  <c r="O378" i="1" s="1"/>
  <c r="N378" i="1"/>
  <c r="N379" i="1" l="1"/>
  <c r="G380" i="1"/>
  <c r="I379" i="1"/>
  <c r="H379" i="1"/>
  <c r="J379" i="1" s="1"/>
  <c r="O379" i="1" s="1"/>
  <c r="N380" i="1" l="1"/>
  <c r="I380" i="1"/>
  <c r="G381" i="1"/>
  <c r="H380" i="1"/>
  <c r="J380" i="1" s="1"/>
  <c r="O380" i="1" s="1"/>
  <c r="I381" i="1" l="1"/>
  <c r="N381" i="1"/>
  <c r="H381" i="1"/>
  <c r="J381" i="1" s="1"/>
  <c r="O381" i="1" s="1"/>
  <c r="G382" i="1"/>
  <c r="I382" i="1" l="1"/>
  <c r="H382" i="1"/>
  <c r="J382" i="1" s="1"/>
  <c r="O382" i="1" s="1"/>
  <c r="N382" i="1"/>
  <c r="G383" i="1"/>
  <c r="N383" i="1" l="1"/>
  <c r="G384" i="1"/>
  <c r="H383" i="1"/>
  <c r="I383" i="1"/>
  <c r="J383" i="1" l="1"/>
  <c r="O383" i="1" s="1"/>
  <c r="I384" i="1"/>
  <c r="N384" i="1"/>
  <c r="G385" i="1"/>
  <c r="H384" i="1"/>
  <c r="J384" i="1" s="1"/>
  <c r="O384" i="1" s="1"/>
  <c r="G386" i="1" l="1"/>
  <c r="N385" i="1"/>
  <c r="I385" i="1"/>
  <c r="H385" i="1"/>
  <c r="J385" i="1" s="1"/>
  <c r="O385" i="1" s="1"/>
  <c r="N386" i="1" l="1"/>
  <c r="I386" i="1"/>
  <c r="G387" i="1"/>
  <c r="H386" i="1"/>
  <c r="J386" i="1" s="1"/>
  <c r="O386" i="1" s="1"/>
  <c r="I387" i="1" l="1"/>
  <c r="N387" i="1"/>
  <c r="H387" i="1"/>
  <c r="J387" i="1" s="1"/>
  <c r="O387" i="1" s="1"/>
  <c r="G388" i="1"/>
  <c r="G389" i="1" l="1"/>
  <c r="N388" i="1"/>
  <c r="I388" i="1"/>
  <c r="H388" i="1"/>
  <c r="J388" i="1" s="1"/>
  <c r="O388" i="1" s="1"/>
  <c r="G390" i="1" l="1"/>
  <c r="N389" i="1"/>
  <c r="H389" i="1"/>
  <c r="I389" i="1"/>
  <c r="J389" i="1" l="1"/>
  <c r="O389" i="1" s="1"/>
  <c r="G391" i="1"/>
  <c r="N390" i="1"/>
  <c r="H390" i="1"/>
  <c r="I390" i="1"/>
  <c r="J390" i="1" l="1"/>
  <c r="O390" i="1" s="1"/>
  <c r="N391" i="1"/>
  <c r="G392" i="1"/>
  <c r="I391" i="1"/>
  <c r="H391" i="1"/>
  <c r="J391" i="1" l="1"/>
  <c r="O391" i="1" s="1"/>
  <c r="G393" i="1"/>
  <c r="I392" i="1"/>
  <c r="H392" i="1"/>
  <c r="N392" i="1"/>
  <c r="J392" i="1" l="1"/>
  <c r="O392" i="1" s="1"/>
  <c r="I393" i="1"/>
  <c r="N393" i="1"/>
  <c r="G394" i="1"/>
  <c r="H393" i="1"/>
  <c r="J393" i="1" s="1"/>
  <c r="O393" i="1" s="1"/>
  <c r="N394" i="1" l="1"/>
  <c r="G395" i="1"/>
  <c r="I394" i="1"/>
  <c r="H394" i="1"/>
  <c r="J394" i="1" l="1"/>
  <c r="O394" i="1" s="1"/>
  <c r="G396" i="1"/>
  <c r="I395" i="1"/>
  <c r="N395" i="1"/>
  <c r="H395" i="1"/>
  <c r="J395" i="1" s="1"/>
  <c r="O395" i="1" s="1"/>
  <c r="N396" i="1" l="1"/>
  <c r="G397" i="1"/>
  <c r="I396" i="1"/>
  <c r="H396" i="1"/>
  <c r="J396" i="1" s="1"/>
  <c r="O396" i="1" s="1"/>
  <c r="G398" i="1" l="1"/>
  <c r="N397" i="1"/>
  <c r="H397" i="1"/>
  <c r="I397" i="1"/>
  <c r="J397" i="1" l="1"/>
  <c r="O397" i="1" s="1"/>
  <c r="H398" i="1"/>
  <c r="I398" i="1"/>
  <c r="N398" i="1"/>
  <c r="G399" i="1"/>
  <c r="I399" i="1" l="1"/>
  <c r="N399" i="1"/>
  <c r="H399" i="1"/>
  <c r="J399" i="1" s="1"/>
  <c r="O399" i="1" s="1"/>
  <c r="G400" i="1"/>
  <c r="J398" i="1"/>
  <c r="O398" i="1" s="1"/>
  <c r="I400" i="1" l="1"/>
  <c r="H400" i="1"/>
  <c r="J400" i="1" s="1"/>
  <c r="O400" i="1" s="1"/>
  <c r="N400" i="1"/>
  <c r="G401" i="1"/>
  <c r="H401" i="1" l="1"/>
  <c r="N401" i="1"/>
  <c r="G402" i="1"/>
  <c r="I401" i="1"/>
  <c r="N402" i="1" l="1"/>
  <c r="G403" i="1"/>
  <c r="I402" i="1"/>
  <c r="H402" i="1"/>
  <c r="J402" i="1" s="1"/>
  <c r="O402" i="1" s="1"/>
  <c r="J401" i="1"/>
  <c r="O401" i="1" s="1"/>
  <c r="G404" i="1" l="1"/>
  <c r="H403" i="1"/>
  <c r="I403" i="1"/>
  <c r="N403" i="1"/>
  <c r="J403" i="1" l="1"/>
  <c r="O403" i="1" s="1"/>
  <c r="I404" i="1"/>
  <c r="N404" i="1"/>
  <c r="H404" i="1"/>
  <c r="J404" i="1" s="1"/>
  <c r="O404" i="1" s="1"/>
  <c r="G405" i="1"/>
  <c r="N405" i="1" l="1"/>
  <c r="G406" i="1"/>
  <c r="I405" i="1"/>
  <c r="H405" i="1"/>
  <c r="J405" i="1" s="1"/>
  <c r="O405" i="1" s="1"/>
  <c r="G407" i="1" l="1"/>
  <c r="H406" i="1"/>
  <c r="I406" i="1"/>
  <c r="N406" i="1"/>
  <c r="J406" i="1" l="1"/>
  <c r="O406" i="1" s="1"/>
  <c r="G408" i="1"/>
  <c r="I407" i="1"/>
  <c r="H407" i="1"/>
  <c r="N407" i="1"/>
  <c r="J407" i="1" l="1"/>
  <c r="O407" i="1" s="1"/>
  <c r="I408" i="1"/>
  <c r="G409" i="1"/>
  <c r="H408" i="1"/>
  <c r="J408" i="1" s="1"/>
  <c r="O408" i="1" s="1"/>
  <c r="N408" i="1"/>
  <c r="I409" i="1" l="1"/>
  <c r="N409" i="1"/>
  <c r="G410" i="1"/>
  <c r="H409" i="1"/>
  <c r="J409" i="1" s="1"/>
  <c r="O409" i="1" s="1"/>
  <c r="G411" i="1" l="1"/>
  <c r="H410" i="1"/>
  <c r="I410" i="1"/>
  <c r="N410" i="1"/>
  <c r="J410" i="1" l="1"/>
  <c r="O410" i="1" s="1"/>
  <c r="I411" i="1"/>
  <c r="N411" i="1"/>
  <c r="G412" i="1"/>
  <c r="H411" i="1"/>
  <c r="J411" i="1" s="1"/>
  <c r="O411" i="1" s="1"/>
  <c r="N412" i="1" l="1"/>
  <c r="G413" i="1"/>
  <c r="H412" i="1"/>
  <c r="I412" i="1"/>
  <c r="J412" i="1" l="1"/>
  <c r="O412" i="1" s="1"/>
  <c r="N413" i="1"/>
  <c r="G414" i="1"/>
  <c r="H413" i="1"/>
  <c r="I413" i="1"/>
  <c r="J413" i="1" l="1"/>
  <c r="O413" i="1" s="1"/>
  <c r="N414" i="1"/>
  <c r="H414" i="1"/>
  <c r="I414" i="1"/>
  <c r="G415" i="1"/>
  <c r="N415" i="1" l="1"/>
  <c r="H415" i="1"/>
  <c r="I415" i="1"/>
  <c r="G416" i="1"/>
  <c r="J414" i="1"/>
  <c r="O414" i="1" s="1"/>
  <c r="N416" i="1" l="1"/>
  <c r="G417" i="1"/>
  <c r="H416" i="1"/>
  <c r="I416" i="1"/>
  <c r="J415" i="1"/>
  <c r="O415" i="1" s="1"/>
  <c r="J416" i="1" l="1"/>
  <c r="O416" i="1" s="1"/>
  <c r="N417" i="1"/>
  <c r="G418" i="1"/>
  <c r="H417" i="1"/>
  <c r="I417" i="1"/>
  <c r="J417" i="1" l="1"/>
  <c r="O417" i="1" s="1"/>
  <c r="G419" i="1"/>
  <c r="N418" i="1"/>
  <c r="H418" i="1"/>
  <c r="I418" i="1"/>
  <c r="J418" i="1" l="1"/>
  <c r="O418" i="1" s="1"/>
  <c r="G420" i="1"/>
  <c r="N419" i="1"/>
  <c r="I419" i="1"/>
  <c r="H419" i="1"/>
  <c r="J419" i="1" l="1"/>
  <c r="O419" i="1" s="1"/>
  <c r="I420" i="1"/>
  <c r="N420" i="1"/>
  <c r="G421" i="1"/>
  <c r="H420" i="1"/>
  <c r="J420" i="1" s="1"/>
  <c r="O420" i="1" s="1"/>
  <c r="N421" i="1" l="1"/>
  <c r="G423" i="1"/>
  <c r="H421" i="1"/>
  <c r="I421" i="1"/>
  <c r="J421" i="1" l="1"/>
  <c r="O421" i="1" s="1"/>
  <c r="G424" i="1"/>
  <c r="H423" i="1"/>
  <c r="I423" i="1"/>
  <c r="N423" i="1"/>
  <c r="J423" i="1" l="1"/>
  <c r="O423" i="1" s="1"/>
  <c r="I424" i="1"/>
  <c r="N424" i="1"/>
  <c r="H424" i="1"/>
  <c r="J424" i="1" s="1"/>
  <c r="O424" i="1" s="1"/>
</calcChain>
</file>

<file path=xl/sharedStrings.xml><?xml version="1.0" encoding="utf-8"?>
<sst xmlns="http://schemas.openxmlformats.org/spreadsheetml/2006/main" count="55" uniqueCount="35">
  <si>
    <t>staničení</t>
  </si>
  <si>
    <t>na tečně</t>
  </si>
  <si>
    <t>dy</t>
  </si>
  <si>
    <t>krok [m]</t>
  </si>
  <si>
    <t>poloměr [m]</t>
  </si>
  <si>
    <t>-</t>
  </si>
  <si>
    <t>vrchol. obl.</t>
  </si>
  <si>
    <t>+</t>
  </si>
  <si>
    <t>údol. obl.</t>
  </si>
  <si>
    <t>x [m]</t>
  </si>
  <si>
    <t>y [m]</t>
  </si>
  <si>
    <t>1.tečna</t>
  </si>
  <si>
    <t>2.tečna</t>
  </si>
  <si>
    <t>sklon 1. [%]</t>
  </si>
  <si>
    <t>sklon 2. [%]</t>
  </si>
  <si>
    <t>průmět t [m]</t>
  </si>
  <si>
    <t>xx1</t>
  </si>
  <si>
    <t>xx2</t>
  </si>
  <si>
    <t>xx3</t>
  </si>
  <si>
    <t>výška v ose</t>
  </si>
  <si>
    <t xml:space="preserve"> komunikace</t>
  </si>
  <si>
    <t>rozpětí polí</t>
  </si>
  <si>
    <t>m</t>
  </si>
  <si>
    <t>Lávka Cheb</t>
  </si>
  <si>
    <t>podpěry</t>
  </si>
  <si>
    <t>vstup do Acad</t>
  </si>
  <si>
    <t>x</t>
  </si>
  <si>
    <t>y</t>
  </si>
  <si>
    <t>R</t>
  </si>
  <si>
    <t>s1</t>
  </si>
  <si>
    <t>%</t>
  </si>
  <si>
    <t>s2</t>
  </si>
  <si>
    <t>t</t>
  </si>
  <si>
    <t>x1</t>
  </si>
  <si>
    <t>VZ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</si>
</sst>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0"/>
    <numFmt numFmtId="165" formatCode="#,##0.0"/>
    <numFmt numFmtId="166" formatCode="0.000"/>
  </numFmts>
  <fonts count="11" x14ac:knownFonts="1">
    <font>
      <sz val="10"/>
      <name val="Arial"/>
      <charset val="238"/>
    </font>
    <font>
      <sz val="10"/>
      <name val="Times New Roman CE"/>
      <charset val="238"/>
    </font>
    <font>
      <b/>
      <sz val="10"/>
      <name val="Times New Roman CE"/>
      <charset val="238"/>
    </font>
    <font>
      <b/>
      <sz val="16"/>
      <name val="Times New Roman CE"/>
      <family val="1"/>
      <charset val="238"/>
    </font>
    <font>
      <sz val="10"/>
      <name val="Times New Roman CE"/>
      <family val="1"/>
      <charset val="238"/>
    </font>
    <font>
      <sz val="10"/>
      <color indexed="48"/>
      <name val="Times New Roman CE"/>
      <charset val="238"/>
    </font>
    <font>
      <sz val="10"/>
      <color indexed="10"/>
      <name val="Arial"/>
      <family val="2"/>
      <charset val="238"/>
    </font>
    <font>
      <sz val="10"/>
      <color rgb="FFFF0000"/>
      <name val="Times New Roman CE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0"/>
      <color rgb="FF0000CC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0" xfId="0" applyFill="1"/>
    <xf numFmtId="0" fontId="3" fillId="0" borderId="0" xfId="0" applyFont="1" applyFill="1"/>
    <xf numFmtId="3" fontId="1" fillId="0" borderId="0" xfId="0" applyNumberFormat="1" applyFont="1" applyFill="1" applyAlignment="1">
      <alignment horizontal="center"/>
    </xf>
    <xf numFmtId="164" fontId="1" fillId="0" borderId="0" xfId="0" applyNumberFormat="1" applyFont="1" applyFill="1" applyAlignment="1">
      <alignment horizontal="center"/>
    </xf>
    <xf numFmtId="164" fontId="0" fillId="0" borderId="0" xfId="0" applyNumberFormat="1" applyFill="1"/>
    <xf numFmtId="3" fontId="2" fillId="0" borderId="0" xfId="0" applyNumberFormat="1" applyFont="1" applyFill="1" applyAlignment="1">
      <alignment horizontal="center"/>
    </xf>
    <xf numFmtId="164" fontId="4" fillId="0" borderId="0" xfId="0" applyNumberFormat="1" applyFont="1" applyFill="1" applyAlignment="1">
      <alignment horizontal="right"/>
    </xf>
    <xf numFmtId="0" fontId="4" fillId="0" borderId="0" xfId="0" applyFont="1" applyFill="1"/>
    <xf numFmtId="164" fontId="5" fillId="0" borderId="0" xfId="0" applyNumberFormat="1" applyFont="1" applyFill="1" applyAlignment="1">
      <alignment horizontal="center"/>
    </xf>
    <xf numFmtId="0" fontId="0" fillId="0" borderId="0" xfId="0" applyFill="1" applyAlignment="1">
      <alignment horizontal="right"/>
    </xf>
    <xf numFmtId="165" fontId="6" fillId="0" borderId="0" xfId="0" applyNumberFormat="1" applyFont="1" applyFill="1"/>
    <xf numFmtId="164" fontId="7" fillId="0" borderId="0" xfId="0" applyNumberFormat="1" applyFont="1" applyFill="1" applyAlignment="1">
      <alignment horizontal="center"/>
    </xf>
    <xf numFmtId="164" fontId="2" fillId="0" borderId="0" xfId="0" applyNumberFormat="1" applyFont="1" applyFill="1" applyAlignment="1">
      <alignment horizontal="center"/>
    </xf>
    <xf numFmtId="164" fontId="1" fillId="0" borderId="0" xfId="0" applyNumberFormat="1" applyFont="1" applyFill="1" applyAlignment="1">
      <alignment horizontal="right"/>
    </xf>
    <xf numFmtId="3" fontId="1" fillId="0" borderId="0" xfId="0" applyNumberFormat="1" applyFont="1" applyFill="1" applyAlignment="1">
      <alignment horizontal="right"/>
    </xf>
    <xf numFmtId="0" fontId="8" fillId="0" borderId="0" xfId="0" applyFont="1" applyFill="1"/>
    <xf numFmtId="164" fontId="9" fillId="0" borderId="0" xfId="0" applyNumberFormat="1" applyFont="1" applyFill="1"/>
    <xf numFmtId="0" fontId="8" fillId="0" borderId="1" xfId="0" applyFont="1" applyBorder="1" applyAlignment="1">
      <alignment horizontal="right"/>
    </xf>
    <xf numFmtId="0" fontId="10" fillId="0" borderId="2" xfId="0" applyFont="1" applyBorder="1"/>
    <xf numFmtId="0" fontId="8" fillId="0" borderId="3" xfId="0" applyFont="1" applyBorder="1"/>
    <xf numFmtId="0" fontId="8" fillId="0" borderId="4" xfId="0" applyFont="1" applyBorder="1" applyAlignment="1">
      <alignment horizontal="right"/>
    </xf>
    <xf numFmtId="166" fontId="10" fillId="0" borderId="0" xfId="0" applyNumberFormat="1" applyFont="1" applyBorder="1"/>
    <xf numFmtId="0" fontId="8" fillId="0" borderId="5" xfId="0" applyFont="1" applyBorder="1"/>
    <xf numFmtId="166" fontId="9" fillId="0" borderId="0" xfId="0" applyNumberFormat="1" applyFont="1" applyBorder="1"/>
    <xf numFmtId="0" fontId="8" fillId="0" borderId="6" xfId="0" applyFont="1" applyBorder="1" applyAlignment="1">
      <alignment horizontal="right"/>
    </xf>
    <xf numFmtId="166" fontId="9" fillId="0" borderId="7" xfId="0" applyNumberFormat="1" applyFont="1" applyBorder="1"/>
    <xf numFmtId="0" fontId="8" fillId="0" borderId="8" xfId="0" applyFont="1" applyBorder="1"/>
    <xf numFmtId="164" fontId="1" fillId="0" borderId="0" xfId="0" applyNumberFormat="1" applyFont="1" applyFill="1" applyAlignment="1">
      <alignment horizontal="center"/>
    </xf>
    <xf numFmtId="164" fontId="1" fillId="0" borderId="0" xfId="0" applyNumberFormat="1" applyFont="1" applyFill="1" applyAlignment="1">
      <alignment horizontal="center"/>
    </xf>
    <xf numFmtId="164" fontId="1" fillId="0" borderId="0" xfId="0" applyNumberFormat="1" applyFont="1" applyFill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P1228"/>
  <sheetViews>
    <sheetView tabSelected="1" workbookViewId="0">
      <pane ySplit="5" topLeftCell="A6" activePane="bottomLeft" state="frozen"/>
      <selection pane="bottomLeft" activeCell="N22" sqref="N22:O424"/>
    </sheetView>
  </sheetViews>
  <sheetFormatPr defaultRowHeight="12.75" x14ac:dyDescent="0.2"/>
  <cols>
    <col min="2" max="2" width="9.140625" style="1"/>
    <col min="3" max="3" width="9.140625" style="1" customWidth="1"/>
    <col min="4" max="16384" width="9.140625" style="1"/>
  </cols>
  <sheetData>
    <row r="2" spans="2:13" ht="20.25" x14ac:dyDescent="0.3">
      <c r="B2" s="2" t="s">
        <v>23</v>
      </c>
      <c r="J2" s="7" t="s">
        <v>5</v>
      </c>
      <c r="K2" s="8" t="s">
        <v>6</v>
      </c>
    </row>
    <row r="3" spans="2:13" x14ac:dyDescent="0.2">
      <c r="J3" s="7" t="s">
        <v>7</v>
      </c>
      <c r="K3" s="8" t="s">
        <v>8</v>
      </c>
    </row>
    <row r="4" spans="2:13" x14ac:dyDescent="0.2">
      <c r="B4" s="4"/>
      <c r="C4" s="4"/>
      <c r="D4" s="4"/>
      <c r="F4" s="3" t="s">
        <v>24</v>
      </c>
      <c r="G4" s="4" t="s">
        <v>0</v>
      </c>
      <c r="H4" s="4" t="s">
        <v>1</v>
      </c>
      <c r="I4" s="4" t="s">
        <v>2</v>
      </c>
      <c r="J4" s="4" t="s">
        <v>19</v>
      </c>
      <c r="K4" s="4"/>
      <c r="L4" s="4"/>
    </row>
    <row r="5" spans="2:13" x14ac:dyDescent="0.2">
      <c r="B5" s="14" t="s">
        <v>3</v>
      </c>
      <c r="C5" s="12">
        <v>1</v>
      </c>
      <c r="D5" s="4"/>
      <c r="I5" s="5"/>
      <c r="J5" s="4" t="s">
        <v>20</v>
      </c>
      <c r="K5" s="4"/>
      <c r="L5" s="4" t="s">
        <v>21</v>
      </c>
    </row>
    <row r="6" spans="2:13" x14ac:dyDescent="0.2">
      <c r="B6" s="14" t="s">
        <v>4</v>
      </c>
      <c r="C6" s="9">
        <v>3170</v>
      </c>
      <c r="F6" s="6">
        <v>1</v>
      </c>
      <c r="G6" s="9">
        <v>1.5</v>
      </c>
      <c r="H6" s="4">
        <f t="shared" ref="H6:H16" si="0">IF(G6&lt;$C$20,$D$8-(G6-$C$8)*$C$13/100,$D$9+(G6-$C$20)*$C$14/100)</f>
        <v>470.36450000000002</v>
      </c>
      <c r="I6" s="4">
        <f t="shared" ref="I6:I16" si="1">IF(OR((G6&lt;$C$19),(G6&gt;$C$21)),0,IF(G6&lt;$C$20,(G6-$C$19)^2/2/$C$6,($C$21-G6)^2/2/$C$6))</f>
        <v>2.3093059936888207E-4</v>
      </c>
      <c r="J6" s="4">
        <f t="shared" ref="J6:J16" si="2">H6-I6</f>
        <v>470.36426906940068</v>
      </c>
      <c r="K6" s="15">
        <v>1</v>
      </c>
      <c r="L6" s="17">
        <f t="shared" ref="L6:L15" si="3">G7-G6</f>
        <v>17.5</v>
      </c>
      <c r="M6" s="16" t="s">
        <v>22</v>
      </c>
    </row>
    <row r="7" spans="2:13" x14ac:dyDescent="0.2">
      <c r="B7" s="4"/>
      <c r="C7" s="4" t="s">
        <v>9</v>
      </c>
      <c r="D7" s="4" t="s">
        <v>10</v>
      </c>
      <c r="F7" s="6">
        <v>2</v>
      </c>
      <c r="G7" s="9">
        <v>19</v>
      </c>
      <c r="H7" s="4">
        <f t="shared" si="0"/>
        <v>471.11700000000002</v>
      </c>
      <c r="I7" s="4">
        <f t="shared" si="1"/>
        <v>5.5215157728703487E-2</v>
      </c>
      <c r="J7" s="4">
        <f t="shared" si="2"/>
        <v>471.06178484227132</v>
      </c>
      <c r="K7" s="15">
        <v>2</v>
      </c>
      <c r="L7" s="17">
        <f t="shared" si="3"/>
        <v>28</v>
      </c>
      <c r="M7" s="16" t="s">
        <v>22</v>
      </c>
    </row>
    <row r="8" spans="2:13" x14ac:dyDescent="0.2">
      <c r="B8" s="4" t="s">
        <v>11</v>
      </c>
      <c r="C8" s="9">
        <v>0</v>
      </c>
      <c r="D8" s="9">
        <v>470.3</v>
      </c>
      <c r="F8" s="6">
        <v>3</v>
      </c>
      <c r="G8" s="9">
        <v>47</v>
      </c>
      <c r="H8" s="4">
        <f t="shared" si="0"/>
        <v>472.32100000000003</v>
      </c>
      <c r="I8" s="4">
        <f t="shared" si="1"/>
        <v>0.34413629337538648</v>
      </c>
      <c r="J8" s="4">
        <f t="shared" si="2"/>
        <v>471.97686370662461</v>
      </c>
      <c r="K8" s="15">
        <v>3</v>
      </c>
      <c r="L8" s="17">
        <f t="shared" si="3"/>
        <v>40</v>
      </c>
      <c r="M8" s="16" t="s">
        <v>22</v>
      </c>
    </row>
    <row r="9" spans="2:13" x14ac:dyDescent="0.2">
      <c r="B9" s="4"/>
      <c r="C9" s="9">
        <v>200</v>
      </c>
      <c r="D9" s="9">
        <v>478.9</v>
      </c>
      <c r="F9" s="6">
        <v>4</v>
      </c>
      <c r="G9" s="9">
        <v>87</v>
      </c>
      <c r="H9" s="4">
        <f t="shared" si="0"/>
        <v>474.041</v>
      </c>
      <c r="I9" s="4">
        <f t="shared" si="1"/>
        <v>1.1859028548895754</v>
      </c>
      <c r="J9" s="4">
        <f t="shared" si="2"/>
        <v>472.85509714511045</v>
      </c>
      <c r="K9" s="15">
        <v>4</v>
      </c>
      <c r="L9" s="17">
        <f t="shared" si="3"/>
        <v>48</v>
      </c>
      <c r="M9" s="16" t="s">
        <v>22</v>
      </c>
    </row>
    <row r="10" spans="2:13" x14ac:dyDescent="0.2">
      <c r="B10" s="4" t="s">
        <v>12</v>
      </c>
      <c r="C10" s="9">
        <v>200</v>
      </c>
      <c r="D10" s="9">
        <v>478.9</v>
      </c>
      <c r="F10" s="6">
        <v>5</v>
      </c>
      <c r="G10" s="9">
        <v>135</v>
      </c>
      <c r="H10" s="4">
        <f t="shared" si="0"/>
        <v>476.10499999999996</v>
      </c>
      <c r="I10" s="4">
        <f t="shared" si="1"/>
        <v>2.8622687854889364</v>
      </c>
      <c r="J10" s="4">
        <f t="shared" si="2"/>
        <v>473.24273121451102</v>
      </c>
      <c r="K10" s="15">
        <v>5</v>
      </c>
      <c r="L10" s="17">
        <f t="shared" si="3"/>
        <v>37</v>
      </c>
      <c r="M10" s="16" t="s">
        <v>22</v>
      </c>
    </row>
    <row r="11" spans="2:13" x14ac:dyDescent="0.2">
      <c r="B11" s="4"/>
      <c r="C11" s="9">
        <v>400</v>
      </c>
      <c r="D11" s="9">
        <v>462.3</v>
      </c>
      <c r="F11" s="6">
        <v>6</v>
      </c>
      <c r="G11" s="9">
        <v>172</v>
      </c>
      <c r="H11" s="4">
        <f t="shared" si="0"/>
        <v>477.69599999999997</v>
      </c>
      <c r="I11" s="4">
        <f t="shared" si="1"/>
        <v>4.6505243059936623</v>
      </c>
      <c r="J11" s="4">
        <f t="shared" si="2"/>
        <v>473.04547569400631</v>
      </c>
      <c r="K11" s="15">
        <v>6</v>
      </c>
      <c r="L11" s="17">
        <f t="shared" si="3"/>
        <v>87</v>
      </c>
      <c r="M11" s="16" t="s">
        <v>22</v>
      </c>
    </row>
    <row r="12" spans="2:13" x14ac:dyDescent="0.2">
      <c r="B12" s="4"/>
      <c r="C12" s="4"/>
      <c r="D12" s="4"/>
      <c r="F12" s="6">
        <v>7</v>
      </c>
      <c r="G12" s="9">
        <v>259</v>
      </c>
      <c r="H12" s="4">
        <f t="shared" si="0"/>
        <v>474.00299999999999</v>
      </c>
      <c r="I12" s="4">
        <f t="shared" si="1"/>
        <v>3.122918627760229</v>
      </c>
      <c r="J12" s="4">
        <f t="shared" si="2"/>
        <v>470.88008137223977</v>
      </c>
      <c r="K12" s="15">
        <v>7</v>
      </c>
      <c r="L12" s="17">
        <f t="shared" si="3"/>
        <v>38</v>
      </c>
      <c r="M12" s="16" t="s">
        <v>22</v>
      </c>
    </row>
    <row r="13" spans="2:13" x14ac:dyDescent="0.2">
      <c r="B13" s="14" t="s">
        <v>13</v>
      </c>
      <c r="C13" s="4">
        <f>+(D8-D9)/(C9-C8)*100</f>
        <v>-4.2999999999999829</v>
      </c>
      <c r="D13" s="4"/>
      <c r="F13" s="6">
        <v>8</v>
      </c>
      <c r="G13" s="9">
        <v>297</v>
      </c>
      <c r="H13" s="4">
        <f t="shared" si="0"/>
        <v>470.84899999999999</v>
      </c>
      <c r="I13" s="4">
        <f t="shared" si="1"/>
        <v>1.6639344006308976</v>
      </c>
      <c r="J13" s="4">
        <f t="shared" si="2"/>
        <v>469.18506559936907</v>
      </c>
      <c r="K13" s="15">
        <v>8</v>
      </c>
      <c r="L13" s="17">
        <f t="shared" si="3"/>
        <v>47</v>
      </c>
      <c r="M13" s="16" t="s">
        <v>22</v>
      </c>
    </row>
    <row r="14" spans="2:13" x14ac:dyDescent="0.2">
      <c r="B14" s="14" t="s">
        <v>14</v>
      </c>
      <c r="C14" s="4">
        <f>+(D11-D10)/(C11-C10)*100</f>
        <v>-8.2999999999999829</v>
      </c>
      <c r="D14" s="4"/>
      <c r="F14" s="6">
        <v>9</v>
      </c>
      <c r="G14" s="9">
        <v>344</v>
      </c>
      <c r="H14" s="4">
        <f t="shared" si="0"/>
        <v>466.94799999999998</v>
      </c>
      <c r="I14" s="4">
        <f t="shared" si="1"/>
        <v>0.48952746056781404</v>
      </c>
      <c r="J14" s="4">
        <f t="shared" si="2"/>
        <v>466.45847253943214</v>
      </c>
      <c r="K14" s="15">
        <v>9</v>
      </c>
      <c r="L14" s="17">
        <f t="shared" si="3"/>
        <v>32</v>
      </c>
      <c r="M14" s="16" t="s">
        <v>22</v>
      </c>
    </row>
    <row r="15" spans="2:13" x14ac:dyDescent="0.2">
      <c r="B15" s="4"/>
      <c r="C15" s="4"/>
      <c r="D15" s="4"/>
      <c r="F15" s="6">
        <v>10</v>
      </c>
      <c r="G15" s="9">
        <v>376</v>
      </c>
      <c r="H15" s="4">
        <f t="shared" si="0"/>
        <v>464.29200000000003</v>
      </c>
      <c r="I15" s="4">
        <f t="shared" si="1"/>
        <v>8.8669416403781495E-2</v>
      </c>
      <c r="J15" s="4">
        <f t="shared" si="2"/>
        <v>464.20333058359626</v>
      </c>
      <c r="K15" s="15">
        <v>10</v>
      </c>
      <c r="L15" s="17">
        <f t="shared" si="3"/>
        <v>22.5</v>
      </c>
      <c r="M15" s="16" t="s">
        <v>22</v>
      </c>
    </row>
    <row r="16" spans="2:13" x14ac:dyDescent="0.2">
      <c r="B16" s="14" t="s">
        <v>15</v>
      </c>
      <c r="C16" s="13">
        <f>+ABS((C13+C14)*C6/200)</f>
        <v>199.70999999999947</v>
      </c>
      <c r="D16" s="4"/>
      <c r="F16" s="6">
        <v>11</v>
      </c>
      <c r="G16" s="9">
        <v>398.5</v>
      </c>
      <c r="H16" s="4">
        <f t="shared" si="0"/>
        <v>462.42450000000002</v>
      </c>
      <c r="I16" s="4">
        <f t="shared" si="1"/>
        <v>2.3093059936888207E-4</v>
      </c>
      <c r="J16" s="4">
        <f t="shared" si="2"/>
        <v>462.42426906940068</v>
      </c>
    </row>
    <row r="17" spans="2:16" x14ac:dyDescent="0.2">
      <c r="B17" s="4"/>
      <c r="C17" s="4"/>
      <c r="D17" s="4"/>
    </row>
    <row r="18" spans="2:16" x14ac:dyDescent="0.2">
      <c r="B18" s="4"/>
      <c r="C18" s="4"/>
      <c r="D18" s="4"/>
      <c r="F18" s="6" t="s">
        <v>34</v>
      </c>
      <c r="G18" s="28">
        <f>C19+C29</f>
        <v>136.60000000000053</v>
      </c>
      <c r="H18" s="28">
        <f>IF(G18&lt;$C$20,$D$8-(G18-$C$8)*$C$13/100,$D$9+(G18-$C$20)*$C$14/100)</f>
        <v>476.17380000000003</v>
      </c>
      <c r="I18" s="28">
        <f t="shared" ref="I18" si="4">IF(OR((G18&lt;$C$19),(G18&gt;$C$21)),0,IF(G18&lt;$C$20,(G18-$C$19)^2/2/$C$6,($C$21-G18)^2/2/$C$6))</f>
        <v>2.9306650000000003</v>
      </c>
      <c r="J18" s="28">
        <f t="shared" ref="J18" si="5">H18-I18</f>
        <v>473.24313500000005</v>
      </c>
    </row>
    <row r="19" spans="2:16" x14ac:dyDescent="0.2">
      <c r="B19" s="4" t="s">
        <v>16</v>
      </c>
      <c r="C19" s="4">
        <f>C20-C16</f>
        <v>0.29000000000053205</v>
      </c>
      <c r="D19" s="4">
        <f>IF(C19&lt;$C$20,$D$8-(C19-$C$8)*$C$13/100,$D$9+(C19-$C$20)*$C$14/100)</f>
        <v>470.31247000000002</v>
      </c>
    </row>
    <row r="20" spans="2:16" x14ac:dyDescent="0.2">
      <c r="B20" s="4" t="s">
        <v>17</v>
      </c>
      <c r="C20" s="4">
        <f>C9</f>
        <v>200</v>
      </c>
      <c r="D20" s="4"/>
      <c r="G20" s="4" t="s">
        <v>0</v>
      </c>
      <c r="H20" s="4" t="s">
        <v>1</v>
      </c>
      <c r="I20" s="4" t="s">
        <v>2</v>
      </c>
      <c r="J20" s="4" t="s">
        <v>19</v>
      </c>
      <c r="N20" s="30" t="s">
        <v>25</v>
      </c>
      <c r="O20" s="30"/>
    </row>
    <row r="21" spans="2:16" x14ac:dyDescent="0.2">
      <c r="B21" s="4" t="s">
        <v>18</v>
      </c>
      <c r="C21" s="4">
        <f>C20+C16</f>
        <v>399.70999999999947</v>
      </c>
      <c r="D21" s="4">
        <f>IF(C21&lt;$C$20,$D$8-(C21-$C$8)*$C$13/100,$D$9+(C21-$C$20)*$C$14/100)</f>
        <v>462.32407000000006</v>
      </c>
      <c r="I21" s="5"/>
      <c r="J21" s="4" t="s">
        <v>20</v>
      </c>
      <c r="N21" s="4" t="s">
        <v>26</v>
      </c>
      <c r="O21" s="4" t="s">
        <v>27</v>
      </c>
      <c r="P21" s="4"/>
    </row>
    <row r="22" spans="2:16" x14ac:dyDescent="0.2">
      <c r="F22" s="6"/>
      <c r="G22" s="9">
        <v>0</v>
      </c>
      <c r="H22" s="4">
        <f>IF(G22&lt;$C$20,$D$8-(G22-$C$8)*$C$13/100,$D$9+(G22-$C$20)*$C$14/100)</f>
        <v>470.3</v>
      </c>
      <c r="I22" s="4">
        <f t="shared" ref="I22" si="6">IF(OR((G22&lt;$C$19),(G22&gt;$C$21)),0,IF(G22&lt;$C$20,(G22-$C$19)^2/2/$C$6,($C$21-G22)^2/2/$C$6))</f>
        <v>0</v>
      </c>
      <c r="J22" s="4">
        <f>H22-I22</f>
        <v>470.3</v>
      </c>
      <c r="K22" s="4"/>
      <c r="L22" s="4"/>
      <c r="N22" s="4">
        <f>G22</f>
        <v>0</v>
      </c>
      <c r="O22" s="4">
        <f>J22</f>
        <v>470.3</v>
      </c>
      <c r="P22" s="4"/>
    </row>
    <row r="23" spans="2:16" x14ac:dyDescent="0.2">
      <c r="F23" s="6"/>
      <c r="G23" s="4">
        <f>+G22+$C$5</f>
        <v>1</v>
      </c>
      <c r="H23" s="4">
        <f>IF(G23&lt;$C$20,$D$8-(G23-$C$8)*$C$13/100,$D$9+(G23-$C$20)*$C$14/100)</f>
        <v>470.34300000000002</v>
      </c>
      <c r="I23" s="4">
        <f>IF(OR((G23&lt;$C$19),(G23&gt;$C$21)),0,IF(G23&lt;$C$20,(G23-$C$19)^2/2/$C$6,($C$21-G23)^2/2/$C$6))</f>
        <v>7.9511041009344553E-5</v>
      </c>
      <c r="J23" s="4">
        <f>H23-I23</f>
        <v>470.34292048895901</v>
      </c>
      <c r="K23" s="4"/>
      <c r="L23" s="4"/>
      <c r="N23" s="4">
        <f>G23</f>
        <v>1</v>
      </c>
      <c r="O23" s="4">
        <f>J23</f>
        <v>470.34292048895901</v>
      </c>
    </row>
    <row r="24" spans="2:16" x14ac:dyDescent="0.2">
      <c r="B24" s="18" t="s">
        <v>28</v>
      </c>
      <c r="C24" s="19">
        <v>3170</v>
      </c>
      <c r="D24" s="20" t="s">
        <v>22</v>
      </c>
      <c r="F24" s="6">
        <v>1</v>
      </c>
      <c r="G24" s="9">
        <v>1.5</v>
      </c>
      <c r="H24" s="29">
        <f>IF(G24&lt;$C$20,$D$8-(G24-$C$8)*$C$13/100,$D$9+(G24-$C$20)*$C$14/100)</f>
        <v>470.36450000000002</v>
      </c>
      <c r="I24" s="29">
        <f>IF(OR((G24&lt;$C$19),(G24&gt;$C$21)),0,IF(G24&lt;$C$20,(G24-$C$19)^2/2/$C$6,($C$21-G24)^2/2/$C$6))</f>
        <v>2.3093059936888207E-4</v>
      </c>
      <c r="J24" s="29">
        <f>H24-I24</f>
        <v>470.36426906940068</v>
      </c>
      <c r="K24" s="29"/>
      <c r="L24" s="29"/>
      <c r="N24" s="29">
        <f>G24</f>
        <v>1.5</v>
      </c>
      <c r="O24" s="29">
        <f>J24</f>
        <v>470.36426906940068</v>
      </c>
    </row>
    <row r="25" spans="2:16" x14ac:dyDescent="0.2">
      <c r="B25" s="21" t="s">
        <v>29</v>
      </c>
      <c r="C25" s="22">
        <v>4.3</v>
      </c>
      <c r="D25" s="23" t="s">
        <v>30</v>
      </c>
      <c r="F25" s="6"/>
      <c r="G25" s="4">
        <f>+G23+$C$5</f>
        <v>2</v>
      </c>
      <c r="H25" s="4">
        <f t="shared" ref="H25:H40" si="7">IF(G25&lt;$C$20,$D$8-(G25-$C$8)*$C$13/100,$D$9+(G25-$C$20)*$C$14/100)</f>
        <v>470.38600000000002</v>
      </c>
      <c r="I25" s="4">
        <f>IF(OR((G25&lt;$C$19),(G25&gt;$C$21)),0,IF(G25&lt;$C$20,(G25-$C$19)^2/2/$C$6,($C$21-G25)^2/2/$C$6))</f>
        <v>4.6121451104072243E-4</v>
      </c>
      <c r="J25" s="4">
        <f>H25-I25</f>
        <v>470.38553878548896</v>
      </c>
      <c r="K25" s="4"/>
      <c r="L25" s="4"/>
      <c r="N25" s="4">
        <f>G25</f>
        <v>2</v>
      </c>
      <c r="O25" s="4">
        <f>J25</f>
        <v>470.38553878548896</v>
      </c>
    </row>
    <row r="26" spans="2:16" x14ac:dyDescent="0.2">
      <c r="B26" s="21" t="s">
        <v>31</v>
      </c>
      <c r="C26" s="22">
        <v>8.3000000000000007</v>
      </c>
      <c r="D26" s="23" t="s">
        <v>30</v>
      </c>
      <c r="F26" s="6"/>
      <c r="G26" s="4">
        <f>+G25+$C$5</f>
        <v>3</v>
      </c>
      <c r="H26" s="4">
        <f t="shared" si="7"/>
        <v>470.42900000000003</v>
      </c>
      <c r="I26" s="4">
        <f>IF(OR((G26&lt;$C$19),(G26&gt;$C$21)),0,IF(G26&lt;$C$20,(G26-$C$19)^2/2/$C$6,($C$21-G26)^2/2/$C$6))</f>
        <v>1.1583753943213116E-3</v>
      </c>
      <c r="J26" s="4">
        <f>H26-I26</f>
        <v>470.42784162460572</v>
      </c>
      <c r="K26" s="4"/>
      <c r="L26" s="4"/>
      <c r="N26" s="4">
        <f>G26</f>
        <v>3</v>
      </c>
      <c r="O26" s="4">
        <f>J26</f>
        <v>470.42784162460572</v>
      </c>
    </row>
    <row r="27" spans="2:16" x14ac:dyDescent="0.2">
      <c r="B27" s="21" t="s">
        <v>32</v>
      </c>
      <c r="C27" s="24">
        <f>(C25+C26)*C24/200</f>
        <v>199.71000000000004</v>
      </c>
      <c r="D27" s="23" t="s">
        <v>22</v>
      </c>
      <c r="F27" s="6"/>
      <c r="G27" s="4">
        <f>+G26+$C$5</f>
        <v>4</v>
      </c>
      <c r="H27" s="4">
        <f t="shared" si="7"/>
        <v>470.47200000000004</v>
      </c>
      <c r="I27" s="4">
        <f>IF(OR((G27&lt;$C$19),(G27&gt;$C$21)),0,IF(G27&lt;$C$20,(G27-$C$19)^2/2/$C$6,($C$21-G27)^2/2/$C$6))</f>
        <v>2.1709936908511124E-3</v>
      </c>
      <c r="J27" s="4">
        <f>H27-I27</f>
        <v>470.46982900630917</v>
      </c>
      <c r="K27" s="4"/>
      <c r="L27" s="4"/>
      <c r="N27" s="4">
        <f>G27</f>
        <v>4</v>
      </c>
      <c r="O27" s="4">
        <f>J27</f>
        <v>470.46982900630917</v>
      </c>
    </row>
    <row r="28" spans="2:16" x14ac:dyDescent="0.2">
      <c r="B28" s="21" t="s">
        <v>27</v>
      </c>
      <c r="C28" s="24">
        <f>(C27*C27)/(2*C24)</f>
        <v>6.2908650000000019</v>
      </c>
      <c r="D28" s="23" t="s">
        <v>22</v>
      </c>
      <c r="F28" s="6"/>
      <c r="G28" s="4">
        <f>+G27+$C$5</f>
        <v>5</v>
      </c>
      <c r="H28" s="4">
        <f t="shared" si="7"/>
        <v>470.51499999999999</v>
      </c>
      <c r="I28" s="4">
        <f>IF(OR((G28&lt;$C$19),(G28&gt;$C$21)),0,IF(G28&lt;$C$20,(G28-$C$19)^2/2/$C$6,($C$21-G28)^2/2/$C$6))</f>
        <v>3.4990694006301242E-3</v>
      </c>
      <c r="J28" s="4">
        <f>H28-I28</f>
        <v>470.51150093059937</v>
      </c>
      <c r="K28" s="4"/>
      <c r="L28" s="4"/>
      <c r="N28" s="4">
        <f>G28</f>
        <v>5</v>
      </c>
      <c r="O28" s="4">
        <f>J28</f>
        <v>470.51150093059937</v>
      </c>
    </row>
    <row r="29" spans="2:16" x14ac:dyDescent="0.2">
      <c r="B29" s="25" t="s">
        <v>33</v>
      </c>
      <c r="C29" s="26">
        <f>C25*C24/100</f>
        <v>136.31</v>
      </c>
      <c r="D29" s="27" t="s">
        <v>22</v>
      </c>
      <c r="F29" s="6"/>
      <c r="G29" s="4">
        <f>+G28+$C$5</f>
        <v>6</v>
      </c>
      <c r="H29" s="4">
        <f t="shared" si="7"/>
        <v>470.55799999999999</v>
      </c>
      <c r="I29" s="4">
        <f>IF(OR((G29&lt;$C$19),(G29&gt;$C$21)),0,IF(G29&lt;$C$20,(G29-$C$19)^2/2/$C$6,($C$21-G29)^2/2/$C$6))</f>
        <v>5.142602523658348E-3</v>
      </c>
      <c r="J29" s="4">
        <f>H29-I29</f>
        <v>470.55285739747632</v>
      </c>
      <c r="K29" s="4"/>
      <c r="L29" s="4"/>
      <c r="N29" s="4">
        <f>G29</f>
        <v>6</v>
      </c>
      <c r="O29" s="4">
        <f>J29</f>
        <v>470.55285739747632</v>
      </c>
    </row>
    <row r="30" spans="2:16" x14ac:dyDescent="0.2">
      <c r="F30" s="6"/>
      <c r="G30" s="4">
        <f>+G29+$C$5</f>
        <v>7</v>
      </c>
      <c r="H30" s="4">
        <f t="shared" si="7"/>
        <v>470.601</v>
      </c>
      <c r="I30" s="4">
        <f>IF(OR((G30&lt;$C$19),(G30&gt;$C$21)),0,IF(G30&lt;$C$20,(G30-$C$19)^2/2/$C$6,($C$21-G30)^2/2/$C$6))</f>
        <v>7.1015930599357827E-3</v>
      </c>
      <c r="J30" s="4">
        <f>H30-I30</f>
        <v>470.59389840694007</v>
      </c>
      <c r="K30" s="4"/>
      <c r="L30" s="4"/>
      <c r="N30" s="4">
        <f>G30</f>
        <v>7</v>
      </c>
      <c r="O30" s="4">
        <f>J30</f>
        <v>470.59389840694007</v>
      </c>
    </row>
    <row r="31" spans="2:16" x14ac:dyDescent="0.2">
      <c r="F31" s="6"/>
      <c r="G31" s="4">
        <f>+G30+$C$5</f>
        <v>8</v>
      </c>
      <c r="H31" s="4">
        <f t="shared" si="7"/>
        <v>470.64400000000001</v>
      </c>
      <c r="I31" s="4">
        <f>IF(OR((G31&lt;$C$19),(G31&gt;$C$21)),0,IF(G31&lt;$C$20,(G31-$C$19)^2/2/$C$6,($C$21-G31)^2/2/$C$6))</f>
        <v>9.376041009462429E-3</v>
      </c>
      <c r="J31" s="4">
        <f>H31-I31</f>
        <v>470.63462395899052</v>
      </c>
      <c r="K31" s="4"/>
      <c r="L31" s="4"/>
      <c r="N31" s="4">
        <f>G31</f>
        <v>8</v>
      </c>
      <c r="O31" s="4">
        <f>J31</f>
        <v>470.63462395899052</v>
      </c>
    </row>
    <row r="32" spans="2:16" x14ac:dyDescent="0.2">
      <c r="F32" s="6"/>
      <c r="G32" s="4">
        <f>+G31+$C$5</f>
        <v>9</v>
      </c>
      <c r="H32" s="4">
        <f t="shared" si="7"/>
        <v>470.68700000000001</v>
      </c>
      <c r="I32" s="4">
        <f>IF(OR((G32&lt;$C$19),(G32&gt;$C$21)),0,IF(G32&lt;$C$20,(G32-$C$19)^2/2/$C$6,($C$21-G32)^2/2/$C$6))</f>
        <v>1.1965946372238285E-2</v>
      </c>
      <c r="J32" s="4">
        <f>H32-I32</f>
        <v>470.67503405362777</v>
      </c>
      <c r="K32" s="4"/>
      <c r="L32" s="4"/>
      <c r="N32" s="4">
        <f>G32</f>
        <v>9</v>
      </c>
      <c r="O32" s="4">
        <f>J32</f>
        <v>470.67503405362777</v>
      </c>
    </row>
    <row r="33" spans="6:15" x14ac:dyDescent="0.2">
      <c r="F33" s="6"/>
      <c r="G33" s="4">
        <f>+G32+$C$5</f>
        <v>10</v>
      </c>
      <c r="H33" s="4">
        <f t="shared" si="7"/>
        <v>470.73</v>
      </c>
      <c r="I33" s="4">
        <f>IF(OR((G33&lt;$C$19),(G33&gt;$C$21)),0,IF(G33&lt;$C$20,(G33-$C$19)^2/2/$C$6,($C$21-G33)^2/2/$C$6))</f>
        <v>1.4871309148263354E-2</v>
      </c>
      <c r="J33" s="4">
        <f>H33-I33</f>
        <v>470.71512869085177</v>
      </c>
      <c r="K33" s="4"/>
      <c r="L33" s="4"/>
      <c r="N33" s="4">
        <f>G33</f>
        <v>10</v>
      </c>
      <c r="O33" s="4">
        <f>J33</f>
        <v>470.71512869085177</v>
      </c>
    </row>
    <row r="34" spans="6:15" x14ac:dyDescent="0.2">
      <c r="F34" s="6"/>
      <c r="G34" s="4">
        <f>+G33+$C$5</f>
        <v>11</v>
      </c>
      <c r="H34" s="4">
        <f t="shared" si="7"/>
        <v>470.77300000000002</v>
      </c>
      <c r="I34" s="4">
        <f>IF(OR((G34&lt;$C$19),(G34&gt;$C$21)),0,IF(G34&lt;$C$20,(G34-$C$19)^2/2/$C$6,($C$21-G34)^2/2/$C$6))</f>
        <v>1.8092129337537635E-2</v>
      </c>
      <c r="J34" s="4">
        <f>H34-I34</f>
        <v>470.75490787066246</v>
      </c>
      <c r="K34" s="4"/>
      <c r="L34" s="4"/>
      <c r="N34" s="4">
        <f>G34</f>
        <v>11</v>
      </c>
      <c r="O34" s="4">
        <f>J34</f>
        <v>470.75490787066246</v>
      </c>
    </row>
    <row r="35" spans="6:15" x14ac:dyDescent="0.2">
      <c r="F35" s="6"/>
      <c r="G35" s="4">
        <f>+G34+$C$5</f>
        <v>12</v>
      </c>
      <c r="H35" s="4">
        <f t="shared" si="7"/>
        <v>470.81600000000003</v>
      </c>
      <c r="I35" s="4">
        <f>IF(OR((G35&lt;$C$19),(G35&gt;$C$21)),0,IF(G35&lt;$C$20,(G35-$C$19)^2/2/$C$6,($C$21-G35)^2/2/$C$6))</f>
        <v>2.1628406940061129E-2</v>
      </c>
      <c r="J35" s="4">
        <f>H35-I35</f>
        <v>470.79437159305996</v>
      </c>
      <c r="K35" s="4"/>
      <c r="L35" s="4"/>
      <c r="N35" s="4">
        <f>G35</f>
        <v>12</v>
      </c>
      <c r="O35" s="4">
        <f>J35</f>
        <v>470.79437159305996</v>
      </c>
    </row>
    <row r="36" spans="6:15" x14ac:dyDescent="0.2">
      <c r="F36" s="6"/>
      <c r="G36" s="4">
        <f>+G35+$C$5</f>
        <v>13</v>
      </c>
      <c r="H36" s="4">
        <f t="shared" si="7"/>
        <v>470.85900000000004</v>
      </c>
      <c r="I36" s="4">
        <f>IF(OR((G36&lt;$C$19),(G36&gt;$C$21)),0,IF(G36&lt;$C$20,(G36-$C$19)^2/2/$C$6,($C$21-G36)^2/2/$C$6))</f>
        <v>2.548014195583383E-2</v>
      </c>
      <c r="J36" s="4">
        <f>H36-I36</f>
        <v>470.83351985804421</v>
      </c>
      <c r="K36" s="4"/>
      <c r="L36" s="4"/>
      <c r="N36" s="4">
        <f>G36</f>
        <v>13</v>
      </c>
      <c r="O36" s="4">
        <f>J36</f>
        <v>470.83351985804421</v>
      </c>
    </row>
    <row r="37" spans="6:15" x14ac:dyDescent="0.2">
      <c r="F37" s="6"/>
      <c r="G37" s="4">
        <f>+G36+$C$5</f>
        <v>14</v>
      </c>
      <c r="H37" s="4">
        <f t="shared" si="7"/>
        <v>470.90199999999999</v>
      </c>
      <c r="I37" s="4">
        <f>IF(OR((G37&lt;$C$19),(G37&gt;$C$21)),0,IF(G37&lt;$C$20,(G37-$C$19)^2/2/$C$6,($C$21-G37)^2/2/$C$6))</f>
        <v>2.9647334384855745E-2</v>
      </c>
      <c r="J37" s="4">
        <f>H37-I37</f>
        <v>470.87235266561515</v>
      </c>
      <c r="K37" s="4"/>
      <c r="L37" s="4"/>
      <c r="N37" s="4">
        <f>G37</f>
        <v>14</v>
      </c>
      <c r="O37" s="4">
        <f>J37</f>
        <v>470.87235266561515</v>
      </c>
    </row>
    <row r="38" spans="6:15" x14ac:dyDescent="0.2">
      <c r="F38" s="6"/>
      <c r="G38" s="4">
        <f>+G37+$C$5</f>
        <v>15</v>
      </c>
      <c r="H38" s="4">
        <f t="shared" si="7"/>
        <v>470.94499999999999</v>
      </c>
      <c r="I38" s="4">
        <f>IF(OR((G38&lt;$C$19),(G38&gt;$C$21)),0,IF(G38&lt;$C$20,(G38-$C$19)^2/2/$C$6,($C$21-G38)^2/2/$C$6))</f>
        <v>3.4129984227126868E-2</v>
      </c>
      <c r="J38" s="4">
        <f>H38-I38</f>
        <v>470.91087001577284</v>
      </c>
      <c r="K38" s="4"/>
      <c r="L38" s="4"/>
      <c r="N38" s="4">
        <f>G38</f>
        <v>15</v>
      </c>
      <c r="O38" s="4">
        <f>J38</f>
        <v>470.91087001577284</v>
      </c>
    </row>
    <row r="39" spans="6:15" x14ac:dyDescent="0.2">
      <c r="F39" s="6"/>
      <c r="G39" s="4">
        <f>+G38+$C$5</f>
        <v>16</v>
      </c>
      <c r="H39" s="4">
        <f t="shared" si="7"/>
        <v>470.988</v>
      </c>
      <c r="I39" s="4">
        <f>IF(OR((G39&lt;$C$19),(G39&gt;$C$21)),0,IF(G39&lt;$C$20,(G39-$C$19)^2/2/$C$6,($C$21-G39)^2/2/$C$6))</f>
        <v>3.8928091482647205E-2</v>
      </c>
      <c r="J39" s="4">
        <f>H39-I39</f>
        <v>470.94907190851734</v>
      </c>
      <c r="K39" s="4"/>
      <c r="N39" s="4">
        <f>G39</f>
        <v>16</v>
      </c>
      <c r="O39" s="4">
        <f>J39</f>
        <v>470.94907190851734</v>
      </c>
    </row>
    <row r="40" spans="6:15" x14ac:dyDescent="0.2">
      <c r="F40" s="6"/>
      <c r="G40" s="4">
        <f>+G39+$C$5</f>
        <v>17</v>
      </c>
      <c r="H40" s="4">
        <f t="shared" si="7"/>
        <v>471.03100000000001</v>
      </c>
      <c r="I40" s="4">
        <f>IF(OR((G40&lt;$C$19),(G40&gt;$C$21)),0,IF(G40&lt;$C$20,(G40-$C$19)^2/2/$C$6,($C$21-G40)^2/2/$C$6))</f>
        <v>4.4041656151416753E-2</v>
      </c>
      <c r="J40" s="4">
        <f>H40-I40</f>
        <v>470.98695834384858</v>
      </c>
      <c r="K40" s="4"/>
      <c r="N40" s="4">
        <f>G40</f>
        <v>17</v>
      </c>
      <c r="O40" s="4">
        <f>J40</f>
        <v>470.98695834384858</v>
      </c>
    </row>
    <row r="41" spans="6:15" x14ac:dyDescent="0.2">
      <c r="F41" s="6"/>
      <c r="G41" s="4">
        <f>+G40+$C$5</f>
        <v>18</v>
      </c>
      <c r="H41" s="4">
        <f>IF(G41&lt;$C$20,$D$8-(G41-$C$8)*$C$13/100,$D$9+(G41-$C$20)*$C$14/100)</f>
        <v>471.07400000000001</v>
      </c>
      <c r="I41" s="4">
        <f>IF(OR((G41&lt;$C$19),(G41&gt;$C$21)),0,IF(G41&lt;$C$20,(G41-$C$19)^2/2/$C$6,($C$21-G41)^2/2/$C$6))</f>
        <v>4.9470678233435518E-2</v>
      </c>
      <c r="J41" s="4">
        <f>H41-I41</f>
        <v>471.02452932176658</v>
      </c>
      <c r="K41" s="4"/>
      <c r="N41" s="4">
        <f>G41</f>
        <v>18</v>
      </c>
      <c r="O41" s="4">
        <f>J41</f>
        <v>471.02452932176658</v>
      </c>
    </row>
    <row r="42" spans="6:15" x14ac:dyDescent="0.2">
      <c r="F42" s="6"/>
      <c r="G42" s="4">
        <f t="shared" ref="G42:G69" si="8">+G41+$C$5</f>
        <v>19</v>
      </c>
      <c r="H42" s="4">
        <f t="shared" ref="H42:H56" si="9">IF(G42&lt;$C$20,$D$8-(G42-$C$8)*$C$13/100,$D$9+(G42-$C$20)*$C$14/100)</f>
        <v>471.11700000000002</v>
      </c>
      <c r="I42" s="4">
        <f t="shared" ref="I42:I56" si="10">IF(OR((G42&lt;$C$19),(G42&gt;$C$21)),0,IF(G42&lt;$C$20,(G42-$C$19)^2/2/$C$6,($C$21-G42)^2/2/$C$6))</f>
        <v>5.5215157728703487E-2</v>
      </c>
      <c r="J42" s="4">
        <f>H42-I42</f>
        <v>471.06178484227132</v>
      </c>
      <c r="K42" s="4"/>
      <c r="N42" s="4">
        <f>G42</f>
        <v>19</v>
      </c>
      <c r="O42" s="4">
        <f>J42</f>
        <v>471.06178484227132</v>
      </c>
    </row>
    <row r="43" spans="6:15" x14ac:dyDescent="0.2">
      <c r="F43" s="6"/>
      <c r="G43" s="4">
        <f t="shared" si="8"/>
        <v>20</v>
      </c>
      <c r="H43" s="4">
        <f t="shared" si="9"/>
        <v>471.16</v>
      </c>
      <c r="I43" s="4">
        <f t="shared" si="10"/>
        <v>6.1275094637220667E-2</v>
      </c>
      <c r="J43" s="4">
        <f>H43-I43</f>
        <v>471.09872490536281</v>
      </c>
      <c r="K43" s="4"/>
      <c r="N43" s="4">
        <f>G43</f>
        <v>20</v>
      </c>
      <c r="O43" s="4">
        <f>J43</f>
        <v>471.09872490536281</v>
      </c>
    </row>
    <row r="44" spans="6:15" x14ac:dyDescent="0.2">
      <c r="F44" s="6"/>
      <c r="G44" s="4">
        <f t="shared" si="8"/>
        <v>21</v>
      </c>
      <c r="H44" s="4">
        <f t="shared" si="9"/>
        <v>471.20300000000003</v>
      </c>
      <c r="I44" s="4">
        <f t="shared" si="10"/>
        <v>6.7650488958987065E-2</v>
      </c>
      <c r="J44" s="4">
        <f>H44-I44</f>
        <v>471.13534951104106</v>
      </c>
      <c r="K44" s="4"/>
      <c r="N44" s="4">
        <f>G44</f>
        <v>21</v>
      </c>
      <c r="O44" s="4">
        <f>J44</f>
        <v>471.13534951104106</v>
      </c>
    </row>
    <row r="45" spans="6:15" x14ac:dyDescent="0.2">
      <c r="F45" s="6"/>
      <c r="G45" s="4">
        <f t="shared" si="8"/>
        <v>22</v>
      </c>
      <c r="H45" s="4">
        <f t="shared" si="9"/>
        <v>471.24599999999998</v>
      </c>
      <c r="I45" s="4">
        <f t="shared" si="10"/>
        <v>7.4341340694002667E-2</v>
      </c>
      <c r="J45" s="4">
        <f>H45-I45</f>
        <v>471.17165865930599</v>
      </c>
      <c r="K45" s="4"/>
      <c r="N45" s="4">
        <f>G45</f>
        <v>22</v>
      </c>
      <c r="O45" s="4">
        <f>J45</f>
        <v>471.17165865930599</v>
      </c>
    </row>
    <row r="46" spans="6:15" x14ac:dyDescent="0.2">
      <c r="F46" s="6"/>
      <c r="G46" s="4">
        <f t="shared" si="8"/>
        <v>23</v>
      </c>
      <c r="H46" s="4">
        <f t="shared" si="9"/>
        <v>471.28899999999999</v>
      </c>
      <c r="I46" s="4">
        <f t="shared" si="10"/>
        <v>8.1347649842267472E-2</v>
      </c>
      <c r="J46" s="4">
        <f>H46-I46</f>
        <v>471.20765235015773</v>
      </c>
      <c r="K46" s="4"/>
      <c r="N46" s="4">
        <f>G46</f>
        <v>23</v>
      </c>
      <c r="O46" s="4">
        <f>J46</f>
        <v>471.20765235015773</v>
      </c>
    </row>
    <row r="47" spans="6:15" x14ac:dyDescent="0.2">
      <c r="F47" s="6"/>
      <c r="G47" s="4">
        <f t="shared" si="8"/>
        <v>24</v>
      </c>
      <c r="H47" s="4">
        <f t="shared" si="9"/>
        <v>471.33199999999999</v>
      </c>
      <c r="I47" s="4">
        <f t="shared" si="10"/>
        <v>8.8669416403781495E-2</v>
      </c>
      <c r="J47" s="4">
        <f>H47-I47</f>
        <v>471.24333058359622</v>
      </c>
      <c r="K47" s="4"/>
      <c r="N47" s="4">
        <f>G47</f>
        <v>24</v>
      </c>
      <c r="O47" s="4">
        <f>J47</f>
        <v>471.24333058359622</v>
      </c>
    </row>
    <row r="48" spans="6:15" x14ac:dyDescent="0.2">
      <c r="F48" s="6"/>
      <c r="G48" s="4">
        <f t="shared" si="8"/>
        <v>25</v>
      </c>
      <c r="H48" s="4">
        <f t="shared" si="9"/>
        <v>471.375</v>
      </c>
      <c r="I48" s="4">
        <f t="shared" si="10"/>
        <v>9.6306640378544736E-2</v>
      </c>
      <c r="J48" s="4">
        <f>H48-I48</f>
        <v>471.27869335962146</v>
      </c>
      <c r="K48" s="4"/>
      <c r="N48" s="4">
        <f>G48</f>
        <v>25</v>
      </c>
      <c r="O48" s="4">
        <f>J48</f>
        <v>471.27869335962146</v>
      </c>
    </row>
    <row r="49" spans="6:15" x14ac:dyDescent="0.2">
      <c r="F49" s="6"/>
      <c r="G49" s="4">
        <f t="shared" si="8"/>
        <v>26</v>
      </c>
      <c r="H49" s="4">
        <f t="shared" si="9"/>
        <v>471.41800000000001</v>
      </c>
      <c r="I49" s="4">
        <f t="shared" si="10"/>
        <v>0.10425932176655719</v>
      </c>
      <c r="J49" s="4">
        <f>H49-I49</f>
        <v>471.31374067823344</v>
      </c>
      <c r="K49" s="4"/>
      <c r="N49" s="4">
        <f>G49</f>
        <v>26</v>
      </c>
      <c r="O49" s="4">
        <f>J49</f>
        <v>471.31374067823344</v>
      </c>
    </row>
    <row r="50" spans="6:15" x14ac:dyDescent="0.2">
      <c r="F50" s="6"/>
      <c r="G50" s="4">
        <f t="shared" si="8"/>
        <v>27</v>
      </c>
      <c r="H50" s="4">
        <f t="shared" si="9"/>
        <v>471.46100000000001</v>
      </c>
      <c r="I50" s="4">
        <f t="shared" si="10"/>
        <v>0.11252746056781886</v>
      </c>
      <c r="J50" s="4">
        <f>H50-I50</f>
        <v>471.34847253943218</v>
      </c>
      <c r="K50" s="4"/>
      <c r="N50" s="4">
        <f>G50</f>
        <v>27</v>
      </c>
      <c r="O50" s="4">
        <f>J50</f>
        <v>471.34847253943218</v>
      </c>
    </row>
    <row r="51" spans="6:15" x14ac:dyDescent="0.2">
      <c r="F51" s="6"/>
      <c r="G51" s="4">
        <f t="shared" si="8"/>
        <v>28</v>
      </c>
      <c r="H51" s="4">
        <f t="shared" si="9"/>
        <v>471.50400000000002</v>
      </c>
      <c r="I51" s="4">
        <f t="shared" si="10"/>
        <v>0.12111105678232972</v>
      </c>
      <c r="J51" s="4">
        <f>H51-I51</f>
        <v>471.38288894321767</v>
      </c>
      <c r="K51" s="4"/>
      <c r="N51" s="4">
        <f>G51</f>
        <v>28</v>
      </c>
      <c r="O51" s="4">
        <f>J51</f>
        <v>471.38288894321767</v>
      </c>
    </row>
    <row r="52" spans="6:15" x14ac:dyDescent="0.2">
      <c r="F52" s="6"/>
      <c r="G52" s="4">
        <f t="shared" si="8"/>
        <v>29</v>
      </c>
      <c r="H52" s="4">
        <f t="shared" si="9"/>
        <v>471.54700000000003</v>
      </c>
      <c r="I52" s="4">
        <f t="shared" si="10"/>
        <v>0.13001011041008981</v>
      </c>
      <c r="J52" s="4">
        <f>H52-I52</f>
        <v>471.41698988958996</v>
      </c>
      <c r="K52" s="4"/>
      <c r="N52" s="4">
        <f>G52</f>
        <v>29</v>
      </c>
      <c r="O52" s="4">
        <f>J52</f>
        <v>471.41698988958996</v>
      </c>
    </row>
    <row r="53" spans="6:15" x14ac:dyDescent="0.2">
      <c r="F53" s="6"/>
      <c r="G53" s="4">
        <f t="shared" si="8"/>
        <v>30</v>
      </c>
      <c r="H53" s="4">
        <f t="shared" si="9"/>
        <v>471.59000000000003</v>
      </c>
      <c r="I53" s="4">
        <f t="shared" si="10"/>
        <v>0.1392246214510991</v>
      </c>
      <c r="J53" s="4">
        <f>H53-I53</f>
        <v>471.45077537854894</v>
      </c>
      <c r="K53" s="4"/>
      <c r="N53" s="4">
        <f>G53</f>
        <v>30</v>
      </c>
      <c r="O53" s="4">
        <f>J53</f>
        <v>471.45077537854894</v>
      </c>
    </row>
    <row r="54" spans="6:15" x14ac:dyDescent="0.2">
      <c r="F54" s="6"/>
      <c r="G54" s="4">
        <f t="shared" si="8"/>
        <v>31</v>
      </c>
      <c r="H54" s="4">
        <f t="shared" si="9"/>
        <v>471.63299999999998</v>
      </c>
      <c r="I54" s="4">
        <f t="shared" si="10"/>
        <v>0.14875458990535761</v>
      </c>
      <c r="J54" s="4">
        <f>H54-I54</f>
        <v>471.48424541009462</v>
      </c>
      <c r="K54" s="4"/>
      <c r="N54" s="4">
        <f>G54</f>
        <v>31</v>
      </c>
      <c r="O54" s="4">
        <f>J54</f>
        <v>471.48424541009462</v>
      </c>
    </row>
    <row r="55" spans="6:15" x14ac:dyDescent="0.2">
      <c r="F55" s="6"/>
      <c r="G55" s="4">
        <f t="shared" si="8"/>
        <v>32</v>
      </c>
      <c r="H55" s="4">
        <f t="shared" si="9"/>
        <v>471.67599999999999</v>
      </c>
      <c r="I55" s="4">
        <f t="shared" si="10"/>
        <v>0.15860001577286534</v>
      </c>
      <c r="J55" s="4">
        <f>H55-I55</f>
        <v>471.5173999842271</v>
      </c>
      <c r="K55" s="4"/>
      <c r="N55" s="4">
        <f>G55</f>
        <v>32</v>
      </c>
      <c r="O55" s="4">
        <f>J55</f>
        <v>471.5173999842271</v>
      </c>
    </row>
    <row r="56" spans="6:15" x14ac:dyDescent="0.2">
      <c r="F56" s="6"/>
      <c r="G56" s="4">
        <f t="shared" si="8"/>
        <v>33</v>
      </c>
      <c r="H56" s="4">
        <f t="shared" si="9"/>
        <v>471.71899999999999</v>
      </c>
      <c r="I56" s="4">
        <f t="shared" si="10"/>
        <v>0.16876089905362227</v>
      </c>
      <c r="J56" s="4">
        <f>H56-I56</f>
        <v>471.55023910094638</v>
      </c>
      <c r="K56" s="4"/>
      <c r="N56" s="4">
        <f>G56</f>
        <v>33</v>
      </c>
      <c r="O56" s="4">
        <f>J56</f>
        <v>471.55023910094638</v>
      </c>
    </row>
    <row r="57" spans="6:15" x14ac:dyDescent="0.2">
      <c r="F57" s="6"/>
      <c r="G57" s="4">
        <f t="shared" si="8"/>
        <v>34</v>
      </c>
      <c r="H57" s="4">
        <f t="shared" ref="H57:H72" si="11">IF(G57&lt;$C$20,$D$8-(G57-$C$8)*$C$13/100,$D$9+(G57-$C$20)*$C$14/100)</f>
        <v>471.762</v>
      </c>
      <c r="I57" s="4">
        <f t="shared" ref="I57:I72" si="12">IF(OR((G57&lt;$C$19),(G57&gt;$C$21)),0,IF(G57&lt;$C$20,(G57-$C$19)^2/2/$C$6,($C$21-G57)^2/2/$C$6))</f>
        <v>0.1792372397476284</v>
      </c>
      <c r="J57" s="4">
        <f>H57-I57</f>
        <v>471.58276276025236</v>
      </c>
      <c r="K57" s="4"/>
      <c r="N57" s="4">
        <f>G57</f>
        <v>34</v>
      </c>
      <c r="O57" s="4">
        <f>J57</f>
        <v>471.58276276025236</v>
      </c>
    </row>
    <row r="58" spans="6:15" x14ac:dyDescent="0.2">
      <c r="F58" s="6"/>
      <c r="G58" s="4">
        <f t="shared" si="8"/>
        <v>35</v>
      </c>
      <c r="H58" s="4">
        <f t="shared" si="11"/>
        <v>471.80500000000001</v>
      </c>
      <c r="I58" s="4">
        <f t="shared" si="12"/>
        <v>0.19002903785488376</v>
      </c>
      <c r="J58" s="4">
        <f>H58-I58</f>
        <v>471.61497096214515</v>
      </c>
      <c r="K58" s="4"/>
      <c r="N58" s="4">
        <f>G58</f>
        <v>35</v>
      </c>
      <c r="O58" s="4">
        <f>J58</f>
        <v>471.61497096214515</v>
      </c>
    </row>
    <row r="59" spans="6:15" x14ac:dyDescent="0.2">
      <c r="F59" s="6"/>
      <c r="G59" s="4">
        <f t="shared" si="8"/>
        <v>36</v>
      </c>
      <c r="H59" s="4">
        <f t="shared" si="11"/>
        <v>471.84800000000001</v>
      </c>
      <c r="I59" s="4">
        <f t="shared" si="12"/>
        <v>0.20113629337538833</v>
      </c>
      <c r="J59" s="4">
        <f>H59-I59</f>
        <v>471.64686370662463</v>
      </c>
      <c r="K59" s="4"/>
      <c r="N59" s="4">
        <f>G59</f>
        <v>36</v>
      </c>
      <c r="O59" s="4">
        <f>J59</f>
        <v>471.64686370662463</v>
      </c>
    </row>
    <row r="60" spans="6:15" x14ac:dyDescent="0.2">
      <c r="F60" s="6"/>
      <c r="G60" s="4">
        <f t="shared" si="8"/>
        <v>37</v>
      </c>
      <c r="H60" s="4">
        <f t="shared" si="11"/>
        <v>471.89100000000002</v>
      </c>
      <c r="I60" s="4">
        <f t="shared" si="12"/>
        <v>0.2125590063091421</v>
      </c>
      <c r="J60" s="4">
        <f>H60-I60</f>
        <v>471.67844099369086</v>
      </c>
      <c r="K60" s="4"/>
      <c r="N60" s="4">
        <f>G60</f>
        <v>37</v>
      </c>
      <c r="O60" s="4">
        <f>J60</f>
        <v>471.67844099369086</v>
      </c>
    </row>
    <row r="61" spans="6:15" x14ac:dyDescent="0.2">
      <c r="F61" s="6"/>
      <c r="G61" s="4">
        <f t="shared" si="8"/>
        <v>38</v>
      </c>
      <c r="H61" s="4">
        <f t="shared" si="11"/>
        <v>471.93400000000003</v>
      </c>
      <c r="I61" s="4">
        <f t="shared" si="12"/>
        <v>0.22429717665614507</v>
      </c>
      <c r="J61" s="4">
        <f>H61-I61</f>
        <v>471.70970282334389</v>
      </c>
      <c r="K61" s="4"/>
      <c r="N61" s="4">
        <f>G61</f>
        <v>38</v>
      </c>
      <c r="O61" s="4">
        <f>J61</f>
        <v>471.70970282334389</v>
      </c>
    </row>
    <row r="62" spans="6:15" x14ac:dyDescent="0.2">
      <c r="F62" s="6"/>
      <c r="G62" s="4">
        <f t="shared" si="8"/>
        <v>39</v>
      </c>
      <c r="H62" s="4">
        <f t="shared" si="11"/>
        <v>471.97700000000003</v>
      </c>
      <c r="I62" s="4">
        <f t="shared" si="12"/>
        <v>0.23635080441639728</v>
      </c>
      <c r="J62" s="4">
        <f>H62-I62</f>
        <v>471.74064919558361</v>
      </c>
      <c r="K62" s="4"/>
      <c r="N62" s="4">
        <f>G62</f>
        <v>39</v>
      </c>
      <c r="O62" s="4">
        <f>J62</f>
        <v>471.74064919558361</v>
      </c>
    </row>
    <row r="63" spans="6:15" x14ac:dyDescent="0.2">
      <c r="F63" s="6"/>
      <c r="G63" s="4">
        <f t="shared" si="8"/>
        <v>40</v>
      </c>
      <c r="H63" s="4">
        <f t="shared" si="11"/>
        <v>472.02</v>
      </c>
      <c r="I63" s="4">
        <f t="shared" si="12"/>
        <v>0.24871988958989869</v>
      </c>
      <c r="J63" s="4">
        <f>H63-I63</f>
        <v>471.77128011041009</v>
      </c>
      <c r="K63" s="4"/>
      <c r="N63" s="4">
        <f>G63</f>
        <v>40</v>
      </c>
      <c r="O63" s="4">
        <f>J63</f>
        <v>471.77128011041009</v>
      </c>
    </row>
    <row r="64" spans="6:15" x14ac:dyDescent="0.2">
      <c r="F64" s="6"/>
      <c r="G64" s="4">
        <f t="shared" si="8"/>
        <v>41</v>
      </c>
      <c r="H64" s="4">
        <f t="shared" si="11"/>
        <v>472.06299999999999</v>
      </c>
      <c r="I64" s="4">
        <f t="shared" si="12"/>
        <v>0.26140443217664933</v>
      </c>
      <c r="J64" s="4">
        <f>H64-I64</f>
        <v>471.80159556782331</v>
      </c>
      <c r="K64" s="4"/>
      <c r="N64" s="4">
        <f>G64</f>
        <v>41</v>
      </c>
      <c r="O64" s="4">
        <f>J64</f>
        <v>471.80159556782331</v>
      </c>
    </row>
    <row r="65" spans="6:15" x14ac:dyDescent="0.2">
      <c r="F65" s="6"/>
      <c r="G65" s="4">
        <f t="shared" si="8"/>
        <v>42</v>
      </c>
      <c r="H65" s="4">
        <f t="shared" si="11"/>
        <v>472.10599999999999</v>
      </c>
      <c r="I65" s="4">
        <f t="shared" si="12"/>
        <v>0.27440443217664917</v>
      </c>
      <c r="J65" s="4">
        <f>H65-I65</f>
        <v>471.83159556782334</v>
      </c>
      <c r="K65" s="4"/>
      <c r="N65" s="4">
        <f>G65</f>
        <v>42</v>
      </c>
      <c r="O65" s="4">
        <f>J65</f>
        <v>471.83159556782334</v>
      </c>
    </row>
    <row r="66" spans="6:15" x14ac:dyDescent="0.2">
      <c r="F66" s="6"/>
      <c r="G66" s="4">
        <f t="shared" si="8"/>
        <v>43</v>
      </c>
      <c r="H66" s="4">
        <f t="shared" si="11"/>
        <v>472.149</v>
      </c>
      <c r="I66" s="4">
        <f t="shared" si="12"/>
        <v>0.28771988958989819</v>
      </c>
      <c r="J66" s="4">
        <f>H66-I66</f>
        <v>471.86128011041012</v>
      </c>
      <c r="K66" s="4"/>
      <c r="N66" s="4">
        <f>G66</f>
        <v>43</v>
      </c>
      <c r="O66" s="4">
        <f>J66</f>
        <v>471.86128011041012</v>
      </c>
    </row>
    <row r="67" spans="6:15" x14ac:dyDescent="0.2">
      <c r="F67" s="6"/>
      <c r="G67" s="4">
        <f t="shared" si="8"/>
        <v>44</v>
      </c>
      <c r="H67" s="4">
        <f t="shared" si="11"/>
        <v>472.19200000000001</v>
      </c>
      <c r="I67" s="4">
        <f t="shared" si="12"/>
        <v>0.30135080441639644</v>
      </c>
      <c r="J67" s="4">
        <f>H67-I67</f>
        <v>471.89064919558359</v>
      </c>
      <c r="K67" s="4"/>
      <c r="N67" s="4">
        <f>G67</f>
        <v>44</v>
      </c>
      <c r="O67" s="4">
        <f>J67</f>
        <v>471.89064919558359</v>
      </c>
    </row>
    <row r="68" spans="6:15" x14ac:dyDescent="0.2">
      <c r="F68" s="6"/>
      <c r="G68" s="4">
        <f t="shared" si="8"/>
        <v>45</v>
      </c>
      <c r="H68" s="4">
        <f t="shared" si="11"/>
        <v>472.23500000000001</v>
      </c>
      <c r="I68" s="4">
        <f t="shared" si="12"/>
        <v>0.31529717665614393</v>
      </c>
      <c r="J68" s="4">
        <f>H68-I68</f>
        <v>471.91970282334387</v>
      </c>
      <c r="K68" s="4"/>
      <c r="N68" s="4">
        <f>G68</f>
        <v>45</v>
      </c>
      <c r="O68" s="4">
        <f>J68</f>
        <v>471.91970282334387</v>
      </c>
    </row>
    <row r="69" spans="6:15" x14ac:dyDescent="0.2">
      <c r="F69" s="6"/>
      <c r="G69" s="4">
        <f t="shared" si="8"/>
        <v>46</v>
      </c>
      <c r="H69" s="4">
        <f t="shared" si="11"/>
        <v>472.27800000000002</v>
      </c>
      <c r="I69" s="4">
        <f t="shared" si="12"/>
        <v>0.32955900630914065</v>
      </c>
      <c r="J69" s="4">
        <f>H69-I69</f>
        <v>471.94844099369089</v>
      </c>
      <c r="K69" s="4"/>
      <c r="N69" s="4">
        <f>G69</f>
        <v>46</v>
      </c>
      <c r="O69" s="4">
        <f>J69</f>
        <v>471.94844099369089</v>
      </c>
    </row>
    <row r="70" spans="6:15" x14ac:dyDescent="0.2">
      <c r="F70" s="6"/>
      <c r="G70" s="4">
        <f t="shared" ref="G70:G85" si="13">+G69+$C$5</f>
        <v>47</v>
      </c>
      <c r="H70" s="4">
        <f t="shared" si="11"/>
        <v>472.32100000000003</v>
      </c>
      <c r="I70" s="4">
        <f t="shared" si="12"/>
        <v>0.34413629337538648</v>
      </c>
      <c r="J70" s="4">
        <f>H70-I70</f>
        <v>471.97686370662461</v>
      </c>
      <c r="K70" s="4"/>
      <c r="N70" s="4">
        <f>G70</f>
        <v>47</v>
      </c>
      <c r="O70" s="4">
        <f>J70</f>
        <v>471.97686370662461</v>
      </c>
    </row>
    <row r="71" spans="6:15" x14ac:dyDescent="0.2">
      <c r="F71" s="6"/>
      <c r="G71" s="4">
        <f t="shared" si="13"/>
        <v>48</v>
      </c>
      <c r="H71" s="4">
        <f t="shared" si="11"/>
        <v>472.36399999999998</v>
      </c>
      <c r="I71" s="4">
        <f t="shared" si="12"/>
        <v>0.35902903785488161</v>
      </c>
      <c r="J71" s="4">
        <f>H71-I71</f>
        <v>472.00497096214508</v>
      </c>
      <c r="K71" s="4"/>
      <c r="N71" s="4">
        <f>G71</f>
        <v>48</v>
      </c>
      <c r="O71" s="4">
        <f>J71</f>
        <v>472.00497096214508</v>
      </c>
    </row>
    <row r="72" spans="6:15" x14ac:dyDescent="0.2">
      <c r="F72" s="6"/>
      <c r="G72" s="4">
        <f t="shared" si="13"/>
        <v>49</v>
      </c>
      <c r="H72" s="4">
        <f t="shared" si="11"/>
        <v>472.40699999999998</v>
      </c>
      <c r="I72" s="4">
        <f t="shared" si="12"/>
        <v>0.3742372397476259</v>
      </c>
      <c r="J72" s="4">
        <f>H72-I72</f>
        <v>472.03276276025235</v>
      </c>
      <c r="K72" s="4"/>
      <c r="N72" s="4">
        <f>G72</f>
        <v>49</v>
      </c>
      <c r="O72" s="4">
        <f>J72</f>
        <v>472.03276276025235</v>
      </c>
    </row>
    <row r="73" spans="6:15" x14ac:dyDescent="0.2">
      <c r="F73" s="6"/>
      <c r="G73" s="4">
        <f t="shared" si="13"/>
        <v>50</v>
      </c>
      <c r="H73" s="4">
        <f t="shared" ref="H73:H88" si="14">IF(G73&lt;$C$20,$D$8-(G73-$C$8)*$C$13/100,$D$9+(G73-$C$20)*$C$14/100)</f>
        <v>472.45</v>
      </c>
      <c r="I73" s="4">
        <f t="shared" ref="I73:I88" si="15">IF(OR((G73&lt;$C$19),(G73&gt;$C$21)),0,IF(G73&lt;$C$20,(G73-$C$19)^2/2/$C$6,($C$21-G73)^2/2/$C$6))</f>
        <v>0.38976089905361944</v>
      </c>
      <c r="J73" s="4">
        <f>H73-I73</f>
        <v>472.06023910094638</v>
      </c>
      <c r="K73" s="4"/>
      <c r="N73" s="4">
        <f>G73</f>
        <v>50</v>
      </c>
      <c r="O73" s="4">
        <f>J73</f>
        <v>472.06023910094638</v>
      </c>
    </row>
    <row r="74" spans="6:15" x14ac:dyDescent="0.2">
      <c r="F74" s="6"/>
      <c r="G74" s="4">
        <f t="shared" si="13"/>
        <v>51</v>
      </c>
      <c r="H74" s="4">
        <f t="shared" si="14"/>
        <v>472.49299999999999</v>
      </c>
      <c r="I74" s="4">
        <f t="shared" si="15"/>
        <v>0.40560001577286214</v>
      </c>
      <c r="J74" s="4">
        <f>H74-I74</f>
        <v>472.08739998422715</v>
      </c>
      <c r="K74" s="4"/>
      <c r="N74" s="4">
        <f>G74</f>
        <v>51</v>
      </c>
      <c r="O74" s="4">
        <f>J74</f>
        <v>472.08739998422715</v>
      </c>
    </row>
    <row r="75" spans="6:15" x14ac:dyDescent="0.2">
      <c r="F75" s="6"/>
      <c r="G75" s="4">
        <f t="shared" si="13"/>
        <v>52</v>
      </c>
      <c r="H75" s="4">
        <f t="shared" si="14"/>
        <v>472.536</v>
      </c>
      <c r="I75" s="4">
        <f t="shared" si="15"/>
        <v>0.42175458990535414</v>
      </c>
      <c r="J75" s="4">
        <f>H75-I75</f>
        <v>472.11424541009467</v>
      </c>
      <c r="K75" s="4"/>
      <c r="N75" s="4">
        <f>G75</f>
        <v>52</v>
      </c>
      <c r="O75" s="4">
        <f>J75</f>
        <v>472.11424541009467</v>
      </c>
    </row>
    <row r="76" spans="6:15" x14ac:dyDescent="0.2">
      <c r="F76" s="6"/>
      <c r="G76" s="4">
        <f t="shared" si="13"/>
        <v>53</v>
      </c>
      <c r="H76" s="4">
        <f t="shared" si="14"/>
        <v>472.57900000000001</v>
      </c>
      <c r="I76" s="4">
        <f t="shared" si="15"/>
        <v>0.43822462145109525</v>
      </c>
      <c r="J76" s="4">
        <f>H76-I76</f>
        <v>472.14077537854894</v>
      </c>
      <c r="K76" s="4"/>
      <c r="N76" s="4">
        <f>G76</f>
        <v>53</v>
      </c>
      <c r="O76" s="4">
        <f>J76</f>
        <v>472.14077537854894</v>
      </c>
    </row>
    <row r="77" spans="6:15" x14ac:dyDescent="0.2">
      <c r="F77" s="6"/>
      <c r="G77" s="4">
        <f t="shared" si="13"/>
        <v>54</v>
      </c>
      <c r="H77" s="4">
        <f t="shared" si="14"/>
        <v>472.62200000000001</v>
      </c>
      <c r="I77" s="4">
        <f t="shared" si="15"/>
        <v>0.45501011041008566</v>
      </c>
      <c r="J77" s="4">
        <f>H77-I77</f>
        <v>472.16698988958996</v>
      </c>
      <c r="K77" s="4"/>
      <c r="N77" s="4">
        <f>G77</f>
        <v>54</v>
      </c>
      <c r="O77" s="4">
        <f>J77</f>
        <v>472.16698988958996</v>
      </c>
    </row>
    <row r="78" spans="6:15" x14ac:dyDescent="0.2">
      <c r="F78" s="6"/>
      <c r="G78" s="4">
        <f t="shared" si="13"/>
        <v>55</v>
      </c>
      <c r="H78" s="4">
        <f t="shared" si="14"/>
        <v>472.66500000000002</v>
      </c>
      <c r="I78" s="4">
        <f t="shared" si="15"/>
        <v>0.47211105678232518</v>
      </c>
      <c r="J78" s="4">
        <f>H78-I78</f>
        <v>472.19288894321767</v>
      </c>
      <c r="K78" s="4"/>
      <c r="N78" s="4">
        <f>G78</f>
        <v>55</v>
      </c>
      <c r="O78" s="4">
        <f>J78</f>
        <v>472.19288894321767</v>
      </c>
    </row>
    <row r="79" spans="6:15" x14ac:dyDescent="0.2">
      <c r="F79" s="6"/>
      <c r="G79" s="4">
        <f t="shared" si="13"/>
        <v>56</v>
      </c>
      <c r="H79" s="4">
        <f t="shared" si="14"/>
        <v>472.70800000000003</v>
      </c>
      <c r="I79" s="4">
        <f t="shared" si="15"/>
        <v>0.48952746056781404</v>
      </c>
      <c r="J79" s="4">
        <f>H79-I79</f>
        <v>472.21847253943218</v>
      </c>
      <c r="K79" s="4"/>
      <c r="N79" s="4">
        <f>G79</f>
        <v>56</v>
      </c>
      <c r="O79" s="4">
        <f>J79</f>
        <v>472.21847253943218</v>
      </c>
    </row>
    <row r="80" spans="6:15" x14ac:dyDescent="0.2">
      <c r="F80" s="6"/>
      <c r="G80" s="4">
        <f t="shared" si="13"/>
        <v>57</v>
      </c>
      <c r="H80" s="4">
        <f t="shared" si="14"/>
        <v>472.75099999999998</v>
      </c>
      <c r="I80" s="4">
        <f t="shared" si="15"/>
        <v>0.50725932176655197</v>
      </c>
      <c r="J80" s="4">
        <f>H80-I80</f>
        <v>472.24374067823345</v>
      </c>
      <c r="K80" s="4"/>
      <c r="N80" s="4">
        <f>G80</f>
        <v>57</v>
      </c>
      <c r="O80" s="4">
        <f>J80</f>
        <v>472.24374067823345</v>
      </c>
    </row>
    <row r="81" spans="2:15" x14ac:dyDescent="0.2">
      <c r="F81" s="6"/>
      <c r="G81" s="4">
        <f t="shared" si="13"/>
        <v>58</v>
      </c>
      <c r="H81" s="4">
        <f t="shared" si="14"/>
        <v>472.79399999999998</v>
      </c>
      <c r="I81" s="4">
        <f t="shared" si="15"/>
        <v>0.52530664037853925</v>
      </c>
      <c r="J81" s="4">
        <f>H81-I81</f>
        <v>472.26869335962147</v>
      </c>
      <c r="K81" s="4"/>
      <c r="N81" s="4">
        <f>G81</f>
        <v>58</v>
      </c>
      <c r="O81" s="4">
        <f>J81</f>
        <v>472.26869335962147</v>
      </c>
    </row>
    <row r="82" spans="2:15" x14ac:dyDescent="0.2">
      <c r="F82" s="6"/>
      <c r="G82" s="4">
        <f t="shared" si="13"/>
        <v>59</v>
      </c>
      <c r="H82" s="4">
        <f t="shared" si="14"/>
        <v>472.83699999999999</v>
      </c>
      <c r="I82" s="4">
        <f t="shared" si="15"/>
        <v>0.54366941640377564</v>
      </c>
      <c r="J82" s="4">
        <f>H82-I82</f>
        <v>472.29333058359623</v>
      </c>
      <c r="K82" s="4"/>
      <c r="N82" s="4">
        <f>G82</f>
        <v>59</v>
      </c>
      <c r="O82" s="4">
        <f>J82</f>
        <v>472.29333058359623</v>
      </c>
    </row>
    <row r="83" spans="2:15" x14ac:dyDescent="0.2">
      <c r="F83" s="6"/>
      <c r="G83" s="4">
        <f t="shared" si="13"/>
        <v>60</v>
      </c>
      <c r="H83" s="4">
        <f t="shared" si="14"/>
        <v>472.88</v>
      </c>
      <c r="I83" s="4">
        <f t="shared" si="15"/>
        <v>0.56234764984226127</v>
      </c>
      <c r="J83" s="4">
        <f>H83-I83</f>
        <v>472.31765235015774</v>
      </c>
      <c r="K83" s="4"/>
      <c r="N83" s="4">
        <f>G83</f>
        <v>60</v>
      </c>
      <c r="O83" s="4">
        <f>J83</f>
        <v>472.31765235015774</v>
      </c>
    </row>
    <row r="84" spans="2:15" x14ac:dyDescent="0.2">
      <c r="F84" s="6"/>
      <c r="G84" s="4">
        <f t="shared" si="13"/>
        <v>61</v>
      </c>
      <c r="H84" s="4">
        <f t="shared" si="14"/>
        <v>472.923</v>
      </c>
      <c r="I84" s="4">
        <f t="shared" si="15"/>
        <v>0.58134134069399612</v>
      </c>
      <c r="J84" s="4">
        <f>H84-I84</f>
        <v>472.34165865930601</v>
      </c>
      <c r="K84" s="4"/>
      <c r="N84" s="4">
        <f>G84</f>
        <v>61</v>
      </c>
      <c r="O84" s="4">
        <f>J84</f>
        <v>472.34165865930601</v>
      </c>
    </row>
    <row r="85" spans="2:15" x14ac:dyDescent="0.2">
      <c r="F85" s="6"/>
      <c r="G85" s="4">
        <f t="shared" si="13"/>
        <v>62</v>
      </c>
      <c r="H85" s="4">
        <f t="shared" si="14"/>
        <v>472.96600000000001</v>
      </c>
      <c r="I85" s="4">
        <f t="shared" si="15"/>
        <v>0.60065048895898021</v>
      </c>
      <c r="J85" s="4">
        <f>H85-I85</f>
        <v>472.36534951104102</v>
      </c>
      <c r="K85" s="4"/>
      <c r="N85" s="4">
        <f>G85</f>
        <v>62</v>
      </c>
      <c r="O85" s="4">
        <f>J85</f>
        <v>472.36534951104102</v>
      </c>
    </row>
    <row r="86" spans="2:15" x14ac:dyDescent="0.2">
      <c r="F86" s="6"/>
      <c r="G86" s="4">
        <f t="shared" ref="G86:G92" si="16">+G85+$C$5</f>
        <v>63</v>
      </c>
      <c r="H86" s="4">
        <f t="shared" si="14"/>
        <v>473.00900000000001</v>
      </c>
      <c r="I86" s="4">
        <f t="shared" si="15"/>
        <v>0.62027509463721342</v>
      </c>
      <c r="J86" s="4">
        <f>H86-I86</f>
        <v>472.38872490536278</v>
      </c>
      <c r="K86" s="4"/>
      <c r="N86" s="4">
        <f>G86</f>
        <v>63</v>
      </c>
      <c r="O86" s="4">
        <f>J86</f>
        <v>472.38872490536278</v>
      </c>
    </row>
    <row r="87" spans="2:15" x14ac:dyDescent="0.2">
      <c r="F87" s="6"/>
      <c r="G87" s="4">
        <f t="shared" si="16"/>
        <v>64</v>
      </c>
      <c r="H87" s="4">
        <f t="shared" si="14"/>
        <v>473.05200000000002</v>
      </c>
      <c r="I87" s="4">
        <f t="shared" si="15"/>
        <v>0.64021515772869597</v>
      </c>
      <c r="J87" s="4">
        <f>H87-I87</f>
        <v>472.41178484227135</v>
      </c>
      <c r="K87" s="4"/>
      <c r="N87" s="4">
        <f>G87</f>
        <v>64</v>
      </c>
      <c r="O87" s="4">
        <f>J87</f>
        <v>472.41178484227135</v>
      </c>
    </row>
    <row r="88" spans="2:15" x14ac:dyDescent="0.2">
      <c r="B88" s="10"/>
      <c r="F88" s="6"/>
      <c r="G88" s="4">
        <f t="shared" si="16"/>
        <v>65</v>
      </c>
      <c r="H88" s="4">
        <f t="shared" si="14"/>
        <v>473.09500000000003</v>
      </c>
      <c r="I88" s="4">
        <f t="shared" si="15"/>
        <v>0.66047067823342764</v>
      </c>
      <c r="J88" s="4">
        <f t="shared" ref="J88:J106" si="17">H88-I88</f>
        <v>472.4345293217666</v>
      </c>
      <c r="K88" s="4"/>
      <c r="N88" s="4">
        <f t="shared" ref="N88:N106" si="18">G88</f>
        <v>65</v>
      </c>
      <c r="O88" s="4">
        <f t="shared" ref="O88:O106" si="19">J88</f>
        <v>472.4345293217666</v>
      </c>
    </row>
    <row r="89" spans="2:15" x14ac:dyDescent="0.2">
      <c r="F89" s="6"/>
      <c r="G89" s="4">
        <f t="shared" si="16"/>
        <v>66</v>
      </c>
      <c r="H89" s="4">
        <f>IF(G89&lt;$C$20,$D$8-(G89-$C$8)*$C$13/100,$D$9+(G89-$C$20)*$C$14/100)</f>
        <v>473.13799999999998</v>
      </c>
      <c r="I89" s="4">
        <f>IF(OR((G89&lt;$C$19),(G89&gt;$C$21)),0,IF(G89&lt;$C$20,(G89-$C$19)^2/2/$C$6,($C$21-G89)^2/2/$C$6))</f>
        <v>0.68104165615140855</v>
      </c>
      <c r="J89" s="4">
        <f t="shared" si="17"/>
        <v>472.45695834384856</v>
      </c>
      <c r="K89" s="4"/>
      <c r="N89" s="4">
        <f t="shared" si="18"/>
        <v>66</v>
      </c>
      <c r="O89" s="4">
        <f t="shared" si="19"/>
        <v>472.45695834384856</v>
      </c>
    </row>
    <row r="90" spans="2:15" x14ac:dyDescent="0.2">
      <c r="F90" s="6"/>
      <c r="G90" s="4">
        <f t="shared" si="16"/>
        <v>67</v>
      </c>
      <c r="H90" s="4">
        <f>IF(G90&lt;$C$20,$D$8-(G90-$C$8)*$C$13/100,$D$9+(G90-$C$20)*$C$14/100)</f>
        <v>473.18099999999998</v>
      </c>
      <c r="I90" s="4">
        <f>IF(OR((G90&lt;$C$19),(G90&gt;$C$21)),0,IF(G90&lt;$C$20,(G90-$C$19)^2/2/$C$6,($C$21-G90)^2/2/$C$6))</f>
        <v>0.70192809148263868</v>
      </c>
      <c r="J90" s="4">
        <f t="shared" si="17"/>
        <v>472.47907190851737</v>
      </c>
      <c r="K90" s="4"/>
      <c r="N90" s="4">
        <f t="shared" si="18"/>
        <v>67</v>
      </c>
      <c r="O90" s="4">
        <f t="shared" si="19"/>
        <v>472.47907190851737</v>
      </c>
    </row>
    <row r="91" spans="2:15" x14ac:dyDescent="0.2">
      <c r="F91" s="6"/>
      <c r="G91" s="4">
        <f t="shared" si="16"/>
        <v>68</v>
      </c>
      <c r="H91" s="4">
        <f>IF(G91&lt;$C$20,$D$8-(G91-$C$8)*$C$13/100,$D$9+(G91-$C$20)*$C$14/100)</f>
        <v>473.22399999999999</v>
      </c>
      <c r="I91" s="4">
        <f>IF(OR((G91&lt;$C$19),(G91&gt;$C$21)),0,IF(G91&lt;$C$20,(G91-$C$19)^2/2/$C$6,($C$21-G91)^2/2/$C$6))</f>
        <v>0.72312998422711794</v>
      </c>
      <c r="J91" s="4">
        <f t="shared" si="17"/>
        <v>472.50087001577288</v>
      </c>
      <c r="K91" s="4"/>
      <c r="N91" s="4">
        <f t="shared" si="18"/>
        <v>68</v>
      </c>
      <c r="O91" s="4">
        <f t="shared" si="19"/>
        <v>472.50087001577288</v>
      </c>
    </row>
    <row r="92" spans="2:15" x14ac:dyDescent="0.2">
      <c r="F92" s="6"/>
      <c r="G92" s="4">
        <f t="shared" si="16"/>
        <v>69</v>
      </c>
      <c r="H92" s="4">
        <f>IF(G92&lt;$C$20,$D$8-(G92-$C$8)*$C$13/100,$D$9+(G92-$C$20)*$C$14/100)</f>
        <v>473.267</v>
      </c>
      <c r="I92" s="4">
        <f>IF(OR((G92&lt;$C$19),(G92&gt;$C$21)),0,IF(G92&lt;$C$20,(G92-$C$19)^2/2/$C$6,($C$21-G92)^2/2/$C$6))</f>
        <v>0.74464733438484654</v>
      </c>
      <c r="J92" s="4">
        <f t="shared" si="17"/>
        <v>472.52235266561513</v>
      </c>
      <c r="K92" s="4"/>
      <c r="N92" s="4">
        <f t="shared" si="18"/>
        <v>69</v>
      </c>
      <c r="O92" s="4">
        <f t="shared" si="19"/>
        <v>472.52235266561513</v>
      </c>
    </row>
    <row r="93" spans="2:15" x14ac:dyDescent="0.2">
      <c r="F93" s="6"/>
      <c r="G93" s="4">
        <f t="shared" ref="G93:G156" si="20">+G92+$C$5</f>
        <v>70</v>
      </c>
      <c r="H93" s="4">
        <f t="shared" ref="H93:H104" si="21">IF(G93&lt;$C$20,$D$8-(G93-$C$8)*$C$13/100,$D$9+(G93-$C$20)*$C$14/100)</f>
        <v>473.31</v>
      </c>
      <c r="I93" s="4">
        <f t="shared" ref="I93:I104" si="22">IF(OR((G93&lt;$C$19),(G93&gt;$C$21)),0,IF(G93&lt;$C$20,(G93-$C$19)^2/2/$C$6,($C$21-G93)^2/2/$C$6))</f>
        <v>0.76648014195582426</v>
      </c>
      <c r="J93" s="4">
        <f t="shared" si="17"/>
        <v>472.54351985804419</v>
      </c>
      <c r="K93" s="4"/>
      <c r="N93" s="4">
        <f t="shared" si="18"/>
        <v>70</v>
      </c>
      <c r="O93" s="4">
        <f t="shared" si="19"/>
        <v>472.54351985804419</v>
      </c>
    </row>
    <row r="94" spans="2:15" x14ac:dyDescent="0.2">
      <c r="F94" s="6"/>
      <c r="G94" s="4">
        <f t="shared" si="20"/>
        <v>71</v>
      </c>
      <c r="H94" s="4">
        <f t="shared" si="21"/>
        <v>473.35300000000001</v>
      </c>
      <c r="I94" s="4">
        <f t="shared" si="22"/>
        <v>0.78862840694005132</v>
      </c>
      <c r="J94" s="4">
        <f t="shared" si="17"/>
        <v>472.56437159305995</v>
      </c>
      <c r="K94" s="4"/>
      <c r="N94" s="4">
        <f t="shared" si="18"/>
        <v>71</v>
      </c>
      <c r="O94" s="4">
        <f t="shared" si="19"/>
        <v>472.56437159305995</v>
      </c>
    </row>
    <row r="95" spans="2:15" x14ac:dyDescent="0.2">
      <c r="F95" s="6"/>
      <c r="G95" s="4">
        <f t="shared" si="20"/>
        <v>72</v>
      </c>
      <c r="H95" s="4">
        <f t="shared" si="21"/>
        <v>473.39600000000002</v>
      </c>
      <c r="I95" s="4">
        <f t="shared" si="22"/>
        <v>0.81109212933752739</v>
      </c>
      <c r="J95" s="4">
        <f t="shared" si="17"/>
        <v>472.58490787066251</v>
      </c>
      <c r="K95" s="4"/>
      <c r="N95" s="4">
        <f t="shared" si="18"/>
        <v>72</v>
      </c>
      <c r="O95" s="4">
        <f t="shared" si="19"/>
        <v>472.58490787066251</v>
      </c>
    </row>
    <row r="96" spans="2:15" x14ac:dyDescent="0.2">
      <c r="F96" s="6"/>
      <c r="G96" s="4">
        <f t="shared" si="20"/>
        <v>73</v>
      </c>
      <c r="H96" s="4">
        <f t="shared" si="21"/>
        <v>473.43900000000002</v>
      </c>
      <c r="I96" s="4">
        <f t="shared" si="22"/>
        <v>0.8338713091482528</v>
      </c>
      <c r="J96" s="4">
        <f t="shared" si="17"/>
        <v>472.60512869085176</v>
      </c>
      <c r="K96" s="4"/>
      <c r="N96" s="4">
        <f t="shared" si="18"/>
        <v>73</v>
      </c>
      <c r="O96" s="4">
        <f t="shared" si="19"/>
        <v>472.60512869085176</v>
      </c>
    </row>
    <row r="97" spans="2:15" x14ac:dyDescent="0.2">
      <c r="F97" s="6"/>
      <c r="G97" s="4">
        <f t="shared" si="20"/>
        <v>74</v>
      </c>
      <c r="H97" s="4">
        <f t="shared" si="21"/>
        <v>473.48199999999997</v>
      </c>
      <c r="I97" s="4">
        <f t="shared" si="22"/>
        <v>0.85696594637222745</v>
      </c>
      <c r="J97" s="4">
        <f t="shared" si="17"/>
        <v>472.62503405362776</v>
      </c>
      <c r="K97" s="4"/>
      <c r="N97" s="4">
        <f t="shared" si="18"/>
        <v>74</v>
      </c>
      <c r="O97" s="4">
        <f t="shared" si="19"/>
        <v>472.62503405362776</v>
      </c>
    </row>
    <row r="98" spans="2:15" x14ac:dyDescent="0.2">
      <c r="F98" s="6"/>
      <c r="G98" s="4">
        <f t="shared" si="20"/>
        <v>75</v>
      </c>
      <c r="H98" s="4">
        <f t="shared" si="21"/>
        <v>473.52499999999998</v>
      </c>
      <c r="I98" s="4">
        <f t="shared" si="22"/>
        <v>0.88037604100945122</v>
      </c>
      <c r="J98" s="4">
        <f t="shared" si="17"/>
        <v>472.64462395899051</v>
      </c>
      <c r="K98" s="4"/>
      <c r="N98" s="4">
        <f t="shared" si="18"/>
        <v>75</v>
      </c>
      <c r="O98" s="4">
        <f t="shared" si="19"/>
        <v>472.64462395899051</v>
      </c>
    </row>
    <row r="99" spans="2:15" x14ac:dyDescent="0.2">
      <c r="B99" s="11"/>
      <c r="F99" s="6"/>
      <c r="G99" s="4">
        <f t="shared" si="20"/>
        <v>76</v>
      </c>
      <c r="H99" s="4">
        <f t="shared" si="21"/>
        <v>473.56799999999998</v>
      </c>
      <c r="I99" s="4">
        <f t="shared" si="22"/>
        <v>0.90410159305992421</v>
      </c>
      <c r="J99" s="4">
        <f t="shared" si="17"/>
        <v>472.66389840694006</v>
      </c>
      <c r="K99" s="4"/>
      <c r="N99" s="4">
        <f t="shared" si="18"/>
        <v>76</v>
      </c>
      <c r="O99" s="4">
        <f t="shared" si="19"/>
        <v>472.66389840694006</v>
      </c>
    </row>
    <row r="100" spans="2:15" x14ac:dyDescent="0.2">
      <c r="F100" s="6"/>
      <c r="G100" s="4">
        <f t="shared" si="20"/>
        <v>77</v>
      </c>
      <c r="H100" s="4">
        <f t="shared" si="21"/>
        <v>473.61099999999999</v>
      </c>
      <c r="I100" s="4">
        <f t="shared" si="22"/>
        <v>0.92814260252364644</v>
      </c>
      <c r="J100" s="4">
        <f t="shared" si="17"/>
        <v>472.68285739747637</v>
      </c>
      <c r="K100" s="4"/>
      <c r="N100" s="4">
        <f t="shared" si="18"/>
        <v>77</v>
      </c>
      <c r="O100" s="4">
        <f t="shared" si="19"/>
        <v>472.68285739747637</v>
      </c>
    </row>
    <row r="101" spans="2:15" x14ac:dyDescent="0.2">
      <c r="F101" s="6"/>
      <c r="G101" s="4">
        <f t="shared" si="20"/>
        <v>78</v>
      </c>
      <c r="H101" s="4">
        <f t="shared" si="21"/>
        <v>473.654</v>
      </c>
      <c r="I101" s="4">
        <f t="shared" si="22"/>
        <v>0.9524990694006179</v>
      </c>
      <c r="J101" s="4">
        <f t="shared" si="17"/>
        <v>472.70150093059937</v>
      </c>
      <c r="K101" s="4"/>
      <c r="N101" s="4">
        <f t="shared" si="18"/>
        <v>78</v>
      </c>
      <c r="O101" s="4">
        <f t="shared" si="19"/>
        <v>472.70150093059937</v>
      </c>
    </row>
    <row r="102" spans="2:15" x14ac:dyDescent="0.2">
      <c r="F102" s="6"/>
      <c r="G102" s="4">
        <f t="shared" si="20"/>
        <v>79</v>
      </c>
      <c r="H102" s="4">
        <f t="shared" si="21"/>
        <v>473.697</v>
      </c>
      <c r="I102" s="4">
        <f t="shared" si="22"/>
        <v>0.9771709936908386</v>
      </c>
      <c r="J102" s="4">
        <f t="shared" si="17"/>
        <v>472.71982900630917</v>
      </c>
      <c r="K102" s="4"/>
      <c r="N102" s="4">
        <f t="shared" si="18"/>
        <v>79</v>
      </c>
      <c r="O102" s="4">
        <f t="shared" si="19"/>
        <v>472.71982900630917</v>
      </c>
    </row>
    <row r="103" spans="2:15" x14ac:dyDescent="0.2">
      <c r="F103" s="6"/>
      <c r="G103" s="4">
        <f t="shared" si="20"/>
        <v>80</v>
      </c>
      <c r="H103" s="4">
        <f t="shared" si="21"/>
        <v>473.74</v>
      </c>
      <c r="I103" s="4">
        <f t="shared" si="22"/>
        <v>1.0021583753943084</v>
      </c>
      <c r="J103" s="4">
        <f t="shared" si="17"/>
        <v>472.73784162460572</v>
      </c>
      <c r="K103" s="4"/>
      <c r="N103" s="4">
        <f t="shared" si="18"/>
        <v>80</v>
      </c>
      <c r="O103" s="4">
        <f t="shared" si="19"/>
        <v>472.73784162460572</v>
      </c>
    </row>
    <row r="104" spans="2:15" x14ac:dyDescent="0.2">
      <c r="F104" s="6"/>
      <c r="G104" s="4">
        <f t="shared" si="20"/>
        <v>81</v>
      </c>
      <c r="H104" s="4">
        <f t="shared" si="21"/>
        <v>473.78300000000002</v>
      </c>
      <c r="I104" s="4">
        <f t="shared" si="22"/>
        <v>1.0274612145110276</v>
      </c>
      <c r="J104" s="4">
        <f t="shared" si="17"/>
        <v>472.75553878548897</v>
      </c>
      <c r="K104" s="4"/>
      <c r="N104" s="4">
        <f t="shared" si="18"/>
        <v>81</v>
      </c>
      <c r="O104" s="4">
        <f t="shared" si="19"/>
        <v>472.75553878548897</v>
      </c>
    </row>
    <row r="105" spans="2:15" x14ac:dyDescent="0.2">
      <c r="F105" s="6"/>
      <c r="G105" s="4">
        <f t="shared" si="20"/>
        <v>82</v>
      </c>
      <c r="H105" s="4">
        <f t="shared" ref="H105:H106" si="23">IF(G105&lt;$C$20,$D$8-(G105-$C$8)*$C$13/100,$D$9+(G105-$C$20)*$C$14/100)</f>
        <v>473.82600000000002</v>
      </c>
      <c r="I105" s="4">
        <f t="shared" ref="I105:I106" si="24">IF(OR((G105&lt;$C$19),(G105&gt;$C$21)),0,IF(G105&lt;$C$20,(G105-$C$19)^2/2/$C$6,($C$21-G105)^2/2/$C$6))</f>
        <v>1.0530795110409958</v>
      </c>
      <c r="J105" s="4">
        <f t="shared" si="17"/>
        <v>472.77292048895902</v>
      </c>
      <c r="K105" s="4"/>
      <c r="N105" s="4">
        <f t="shared" si="18"/>
        <v>82</v>
      </c>
      <c r="O105" s="4">
        <f t="shared" si="19"/>
        <v>472.77292048895902</v>
      </c>
    </row>
    <row r="106" spans="2:15" x14ac:dyDescent="0.2">
      <c r="G106" s="4">
        <f t="shared" si="20"/>
        <v>83</v>
      </c>
      <c r="H106" s="4">
        <f t="shared" si="23"/>
        <v>473.86899999999997</v>
      </c>
      <c r="I106" s="4">
        <f t="shared" si="24"/>
        <v>1.0790132649842132</v>
      </c>
      <c r="J106" s="4">
        <f t="shared" si="17"/>
        <v>472.78998673501576</v>
      </c>
      <c r="N106" s="4">
        <f t="shared" si="18"/>
        <v>83</v>
      </c>
      <c r="O106" s="4">
        <f t="shared" si="19"/>
        <v>472.78998673501576</v>
      </c>
    </row>
    <row r="107" spans="2:15" x14ac:dyDescent="0.2">
      <c r="G107" s="4">
        <f t="shared" si="20"/>
        <v>84</v>
      </c>
      <c r="H107" s="4">
        <f t="shared" ref="H107:H170" si="25">IF(G107&lt;$C$20,$D$8-(G107-$C$8)*$C$13/100,$D$9+(G107-$C$20)*$C$14/100)</f>
        <v>473.91199999999998</v>
      </c>
      <c r="I107" s="4">
        <f t="shared" ref="I107:I170" si="26">IF(OR((G107&lt;$C$19),(G107&gt;$C$21)),0,IF(G107&lt;$C$20,(G107-$C$19)^2/2/$C$6,($C$21-G107)^2/2/$C$6))</f>
        <v>1.10526247634068</v>
      </c>
      <c r="J107" s="4">
        <f t="shared" ref="J107:J170" si="27">H107-I107</f>
        <v>472.80673752365931</v>
      </c>
      <c r="N107" s="4">
        <f t="shared" ref="N107:N170" si="28">G107</f>
        <v>84</v>
      </c>
      <c r="O107" s="4">
        <f t="shared" ref="O107:O170" si="29">J107</f>
        <v>472.80673752365931</v>
      </c>
    </row>
    <row r="108" spans="2:15" x14ac:dyDescent="0.2">
      <c r="G108" s="4">
        <f t="shared" si="20"/>
        <v>85</v>
      </c>
      <c r="H108" s="4">
        <f t="shared" si="25"/>
        <v>473.95499999999998</v>
      </c>
      <c r="I108" s="4">
        <f t="shared" si="26"/>
        <v>1.1318271451103958</v>
      </c>
      <c r="J108" s="4">
        <f t="shared" si="27"/>
        <v>472.82317285488961</v>
      </c>
      <c r="N108" s="4">
        <f t="shared" si="28"/>
        <v>85</v>
      </c>
      <c r="O108" s="4">
        <f t="shared" si="29"/>
        <v>472.82317285488961</v>
      </c>
    </row>
    <row r="109" spans="2:15" x14ac:dyDescent="0.2">
      <c r="G109" s="4">
        <f t="shared" si="20"/>
        <v>86</v>
      </c>
      <c r="H109" s="4">
        <f t="shared" si="25"/>
        <v>473.99799999999999</v>
      </c>
      <c r="I109" s="4">
        <f t="shared" si="26"/>
        <v>1.158707271293361</v>
      </c>
      <c r="J109" s="4">
        <f t="shared" si="27"/>
        <v>472.83929272870665</v>
      </c>
      <c r="N109" s="4">
        <f t="shared" si="28"/>
        <v>86</v>
      </c>
      <c r="O109" s="4">
        <f t="shared" si="29"/>
        <v>472.83929272870665</v>
      </c>
    </row>
    <row r="110" spans="2:15" x14ac:dyDescent="0.2">
      <c r="G110" s="4">
        <f t="shared" si="20"/>
        <v>87</v>
      </c>
      <c r="H110" s="4">
        <f t="shared" si="25"/>
        <v>474.041</v>
      </c>
      <c r="I110" s="4">
        <f t="shared" si="26"/>
        <v>1.1859028548895754</v>
      </c>
      <c r="J110" s="4">
        <f t="shared" si="27"/>
        <v>472.85509714511045</v>
      </c>
      <c r="N110" s="4">
        <f t="shared" si="28"/>
        <v>87</v>
      </c>
      <c r="O110" s="4">
        <f t="shared" si="29"/>
        <v>472.85509714511045</v>
      </c>
    </row>
    <row r="111" spans="2:15" x14ac:dyDescent="0.2">
      <c r="G111" s="4">
        <f t="shared" si="20"/>
        <v>88</v>
      </c>
      <c r="H111" s="4">
        <f t="shared" si="25"/>
        <v>474.084</v>
      </c>
      <c r="I111" s="4">
        <f t="shared" si="26"/>
        <v>1.2134138958990388</v>
      </c>
      <c r="J111" s="4">
        <f t="shared" si="27"/>
        <v>472.87058610410094</v>
      </c>
      <c r="N111" s="4">
        <f t="shared" si="28"/>
        <v>88</v>
      </c>
      <c r="O111" s="4">
        <f t="shared" si="29"/>
        <v>472.87058610410094</v>
      </c>
    </row>
    <row r="112" spans="2:15" x14ac:dyDescent="0.2">
      <c r="G112" s="4">
        <f t="shared" si="20"/>
        <v>89</v>
      </c>
      <c r="H112" s="4">
        <f t="shared" si="25"/>
        <v>474.12700000000001</v>
      </c>
      <c r="I112" s="4">
        <f t="shared" si="26"/>
        <v>1.2412403943217516</v>
      </c>
      <c r="J112" s="4">
        <f t="shared" si="27"/>
        <v>472.88575960567823</v>
      </c>
      <c r="N112" s="4">
        <f t="shared" si="28"/>
        <v>89</v>
      </c>
      <c r="O112" s="4">
        <f t="shared" si="29"/>
        <v>472.88575960567823</v>
      </c>
    </row>
    <row r="113" spans="6:15" x14ac:dyDescent="0.2">
      <c r="G113" s="4">
        <f t="shared" si="20"/>
        <v>90</v>
      </c>
      <c r="H113" s="4">
        <f t="shared" si="25"/>
        <v>474.17</v>
      </c>
      <c r="I113" s="4">
        <f t="shared" si="26"/>
        <v>1.2693823501577137</v>
      </c>
      <c r="J113" s="4">
        <f t="shared" si="27"/>
        <v>472.90061764984227</v>
      </c>
      <c r="N113" s="4">
        <f t="shared" si="28"/>
        <v>90</v>
      </c>
      <c r="O113" s="4">
        <f t="shared" si="29"/>
        <v>472.90061764984227</v>
      </c>
    </row>
    <row r="114" spans="6:15" x14ac:dyDescent="0.2">
      <c r="G114" s="4">
        <f t="shared" si="20"/>
        <v>91</v>
      </c>
      <c r="H114" s="4">
        <f t="shared" si="25"/>
        <v>474.21300000000002</v>
      </c>
      <c r="I114" s="4">
        <f t="shared" si="26"/>
        <v>1.2978397634069248</v>
      </c>
      <c r="J114" s="4">
        <f t="shared" si="27"/>
        <v>472.91516023659312</v>
      </c>
      <c r="N114" s="4">
        <f t="shared" si="28"/>
        <v>91</v>
      </c>
      <c r="O114" s="4">
        <f t="shared" si="29"/>
        <v>472.91516023659312</v>
      </c>
    </row>
    <row r="115" spans="6:15" x14ac:dyDescent="0.2">
      <c r="G115" s="4">
        <f t="shared" si="20"/>
        <v>92</v>
      </c>
      <c r="H115" s="4">
        <f t="shared" si="25"/>
        <v>474.25599999999997</v>
      </c>
      <c r="I115" s="4">
        <f t="shared" si="26"/>
        <v>1.3266126340693853</v>
      </c>
      <c r="J115" s="4">
        <f t="shared" si="27"/>
        <v>472.92938736593061</v>
      </c>
      <c r="N115" s="4">
        <f t="shared" si="28"/>
        <v>92</v>
      </c>
      <c r="O115" s="4">
        <f t="shared" si="29"/>
        <v>472.92938736593061</v>
      </c>
    </row>
    <row r="116" spans="6:15" x14ac:dyDescent="0.2">
      <c r="F116" s="6"/>
      <c r="G116" s="4">
        <f t="shared" si="20"/>
        <v>93</v>
      </c>
      <c r="H116" s="4">
        <f t="shared" si="25"/>
        <v>474.29899999999998</v>
      </c>
      <c r="I116" s="4">
        <f t="shared" si="26"/>
        <v>1.3557009621450948</v>
      </c>
      <c r="J116" s="4">
        <f t="shared" si="27"/>
        <v>472.9432990378549</v>
      </c>
      <c r="N116" s="4">
        <f t="shared" si="28"/>
        <v>93</v>
      </c>
      <c r="O116" s="4">
        <f t="shared" si="29"/>
        <v>472.9432990378549</v>
      </c>
    </row>
    <row r="117" spans="6:15" x14ac:dyDescent="0.2">
      <c r="F117" s="6"/>
      <c r="G117" s="4">
        <f t="shared" si="20"/>
        <v>94</v>
      </c>
      <c r="H117" s="4">
        <f t="shared" si="25"/>
        <v>474.34199999999998</v>
      </c>
      <c r="I117" s="4">
        <f t="shared" si="26"/>
        <v>1.3851047476340537</v>
      </c>
      <c r="J117" s="4">
        <f t="shared" si="27"/>
        <v>472.95689525236594</v>
      </c>
      <c r="N117" s="4">
        <f t="shared" si="28"/>
        <v>94</v>
      </c>
      <c r="O117" s="4">
        <f t="shared" si="29"/>
        <v>472.95689525236594</v>
      </c>
    </row>
    <row r="118" spans="6:15" x14ac:dyDescent="0.2">
      <c r="F118" s="6"/>
      <c r="G118" s="4">
        <f t="shared" si="20"/>
        <v>95</v>
      </c>
      <c r="H118" s="4">
        <f t="shared" si="25"/>
        <v>474.38499999999999</v>
      </c>
      <c r="I118" s="4">
        <f t="shared" si="26"/>
        <v>1.4148239905362618</v>
      </c>
      <c r="J118" s="4">
        <f t="shared" si="27"/>
        <v>472.97017600946373</v>
      </c>
      <c r="N118" s="4">
        <f t="shared" si="28"/>
        <v>95</v>
      </c>
      <c r="O118" s="4">
        <f t="shared" si="29"/>
        <v>472.97017600946373</v>
      </c>
    </row>
    <row r="119" spans="6:15" x14ac:dyDescent="0.2">
      <c r="F119" s="6"/>
      <c r="G119" s="4">
        <f t="shared" si="20"/>
        <v>96</v>
      </c>
      <c r="H119" s="4">
        <f t="shared" si="25"/>
        <v>474.428</v>
      </c>
      <c r="I119" s="4">
        <f t="shared" si="26"/>
        <v>1.4448586908517189</v>
      </c>
      <c r="J119" s="4">
        <f t="shared" si="27"/>
        <v>472.98314130914827</v>
      </c>
      <c r="N119" s="4">
        <f t="shared" si="28"/>
        <v>96</v>
      </c>
      <c r="O119" s="4">
        <f t="shared" si="29"/>
        <v>472.98314130914827</v>
      </c>
    </row>
    <row r="120" spans="6:15" x14ac:dyDescent="0.2">
      <c r="F120" s="6"/>
      <c r="G120" s="4">
        <f t="shared" si="20"/>
        <v>97</v>
      </c>
      <c r="H120" s="4">
        <f t="shared" si="25"/>
        <v>474.471</v>
      </c>
      <c r="I120" s="4">
        <f t="shared" si="26"/>
        <v>1.4752088485804256</v>
      </c>
      <c r="J120" s="4">
        <f t="shared" si="27"/>
        <v>472.99579115141955</v>
      </c>
      <c r="N120" s="4">
        <f t="shared" si="28"/>
        <v>97</v>
      </c>
      <c r="O120" s="4">
        <f t="shared" si="29"/>
        <v>472.99579115141955</v>
      </c>
    </row>
    <row r="121" spans="6:15" x14ac:dyDescent="0.2">
      <c r="F121" s="6"/>
      <c r="G121" s="4">
        <f t="shared" si="20"/>
        <v>98</v>
      </c>
      <c r="H121" s="4">
        <f t="shared" si="25"/>
        <v>474.51400000000001</v>
      </c>
      <c r="I121" s="4">
        <f t="shared" si="26"/>
        <v>1.5058744637223811</v>
      </c>
      <c r="J121" s="4">
        <f t="shared" si="27"/>
        <v>473.00812553627765</v>
      </c>
      <c r="N121" s="4">
        <f t="shared" si="28"/>
        <v>98</v>
      </c>
      <c r="O121" s="4">
        <f t="shared" si="29"/>
        <v>473.00812553627765</v>
      </c>
    </row>
    <row r="122" spans="6:15" x14ac:dyDescent="0.2">
      <c r="F122" s="6"/>
      <c r="G122" s="4">
        <f t="shared" si="20"/>
        <v>99</v>
      </c>
      <c r="H122" s="4">
        <f t="shared" si="25"/>
        <v>474.55700000000002</v>
      </c>
      <c r="I122" s="4">
        <f t="shared" si="26"/>
        <v>1.536855536277586</v>
      </c>
      <c r="J122" s="4">
        <f t="shared" si="27"/>
        <v>473.02014446372243</v>
      </c>
      <c r="N122" s="4">
        <f t="shared" si="28"/>
        <v>99</v>
      </c>
      <c r="O122" s="4">
        <f t="shared" si="29"/>
        <v>473.02014446372243</v>
      </c>
    </row>
    <row r="123" spans="6:15" x14ac:dyDescent="0.2">
      <c r="F123" s="6"/>
      <c r="G123" s="4">
        <f t="shared" si="20"/>
        <v>100</v>
      </c>
      <c r="H123" s="4">
        <f t="shared" si="25"/>
        <v>474.6</v>
      </c>
      <c r="I123" s="4">
        <f t="shared" si="26"/>
        <v>1.5681520662460402</v>
      </c>
      <c r="J123" s="4">
        <f t="shared" si="27"/>
        <v>473.03184793375397</v>
      </c>
      <c r="N123" s="4">
        <f t="shared" si="28"/>
        <v>100</v>
      </c>
      <c r="O123" s="4">
        <f t="shared" si="29"/>
        <v>473.03184793375397</v>
      </c>
    </row>
    <row r="124" spans="6:15" x14ac:dyDescent="0.2">
      <c r="F124" s="6"/>
      <c r="G124" s="4">
        <f t="shared" si="20"/>
        <v>101</v>
      </c>
      <c r="H124" s="4">
        <f t="shared" si="25"/>
        <v>474.64299999999997</v>
      </c>
      <c r="I124" s="4">
        <f t="shared" si="26"/>
        <v>1.5997640536277433</v>
      </c>
      <c r="J124" s="4">
        <f t="shared" si="27"/>
        <v>473.04323594637225</v>
      </c>
      <c r="N124" s="4">
        <f t="shared" si="28"/>
        <v>101</v>
      </c>
      <c r="O124" s="4">
        <f t="shared" si="29"/>
        <v>473.04323594637225</v>
      </c>
    </row>
    <row r="125" spans="6:15" x14ac:dyDescent="0.2">
      <c r="F125" s="6"/>
      <c r="G125" s="4">
        <f t="shared" si="20"/>
        <v>102</v>
      </c>
      <c r="H125" s="4">
        <f t="shared" si="25"/>
        <v>474.68599999999998</v>
      </c>
      <c r="I125" s="4">
        <f t="shared" si="26"/>
        <v>1.6316914984226958</v>
      </c>
      <c r="J125" s="4">
        <f t="shared" si="27"/>
        <v>473.05430850157728</v>
      </c>
      <c r="N125" s="4">
        <f t="shared" si="28"/>
        <v>102</v>
      </c>
      <c r="O125" s="4">
        <f t="shared" si="29"/>
        <v>473.05430850157728</v>
      </c>
    </row>
    <row r="126" spans="6:15" x14ac:dyDescent="0.2">
      <c r="F126" s="6"/>
      <c r="G126" s="4">
        <f t="shared" si="20"/>
        <v>103</v>
      </c>
      <c r="H126" s="4">
        <f t="shared" si="25"/>
        <v>474.72899999999998</v>
      </c>
      <c r="I126" s="4">
        <f t="shared" si="26"/>
        <v>1.6639344006308976</v>
      </c>
      <c r="J126" s="4">
        <f t="shared" si="27"/>
        <v>473.06506559936906</v>
      </c>
      <c r="N126" s="4">
        <f t="shared" si="28"/>
        <v>103</v>
      </c>
      <c r="O126" s="4">
        <f t="shared" si="29"/>
        <v>473.06506559936906</v>
      </c>
    </row>
    <row r="127" spans="6:15" x14ac:dyDescent="0.2">
      <c r="F127" s="6"/>
      <c r="G127" s="4">
        <f t="shared" si="20"/>
        <v>104</v>
      </c>
      <c r="H127" s="4">
        <f t="shared" si="25"/>
        <v>474.77199999999999</v>
      </c>
      <c r="I127" s="4">
        <f t="shared" si="26"/>
        <v>1.6964927602523485</v>
      </c>
      <c r="J127" s="4">
        <f t="shared" si="27"/>
        <v>473.07550723974765</v>
      </c>
      <c r="N127" s="4">
        <f t="shared" si="28"/>
        <v>104</v>
      </c>
      <c r="O127" s="4">
        <f t="shared" si="29"/>
        <v>473.07550723974765</v>
      </c>
    </row>
    <row r="128" spans="6:15" x14ac:dyDescent="0.2">
      <c r="F128" s="6"/>
      <c r="G128" s="4">
        <f t="shared" si="20"/>
        <v>105</v>
      </c>
      <c r="H128" s="4">
        <f t="shared" si="25"/>
        <v>474.815</v>
      </c>
      <c r="I128" s="4">
        <f t="shared" si="26"/>
        <v>1.7293665772870488</v>
      </c>
      <c r="J128" s="4">
        <f t="shared" si="27"/>
        <v>473.08563342271293</v>
      </c>
      <c r="N128" s="4">
        <f t="shared" si="28"/>
        <v>105</v>
      </c>
      <c r="O128" s="4">
        <f t="shared" si="29"/>
        <v>473.08563342271293</v>
      </c>
    </row>
    <row r="129" spans="6:15" x14ac:dyDescent="0.2">
      <c r="F129" s="6"/>
      <c r="G129" s="4">
        <f t="shared" si="20"/>
        <v>106</v>
      </c>
      <c r="H129" s="4">
        <f t="shared" si="25"/>
        <v>474.858</v>
      </c>
      <c r="I129" s="4">
        <f t="shared" si="26"/>
        <v>1.762555851734998</v>
      </c>
      <c r="J129" s="4">
        <f t="shared" si="27"/>
        <v>473.09544414826502</v>
      </c>
      <c r="N129" s="4">
        <f t="shared" si="28"/>
        <v>106</v>
      </c>
      <c r="O129" s="4">
        <f t="shared" si="29"/>
        <v>473.09544414826502</v>
      </c>
    </row>
    <row r="130" spans="6:15" x14ac:dyDescent="0.2">
      <c r="F130" s="6"/>
      <c r="G130" s="4">
        <f t="shared" si="20"/>
        <v>107</v>
      </c>
      <c r="H130" s="4">
        <f t="shared" si="25"/>
        <v>474.90100000000001</v>
      </c>
      <c r="I130" s="4">
        <f t="shared" si="26"/>
        <v>1.7960605835961965</v>
      </c>
      <c r="J130" s="4">
        <f t="shared" si="27"/>
        <v>473.10493941640379</v>
      </c>
      <c r="N130" s="4">
        <f t="shared" si="28"/>
        <v>107</v>
      </c>
      <c r="O130" s="4">
        <f t="shared" si="29"/>
        <v>473.10493941640379</v>
      </c>
    </row>
    <row r="131" spans="6:15" x14ac:dyDescent="0.2">
      <c r="F131" s="6"/>
      <c r="G131" s="4">
        <f t="shared" si="20"/>
        <v>108</v>
      </c>
      <c r="H131" s="4">
        <f t="shared" si="25"/>
        <v>474.94400000000002</v>
      </c>
      <c r="I131" s="4">
        <f t="shared" si="26"/>
        <v>1.8298807728706445</v>
      </c>
      <c r="J131" s="4">
        <f t="shared" si="27"/>
        <v>473.11411922712938</v>
      </c>
      <c r="N131" s="4">
        <f t="shared" si="28"/>
        <v>108</v>
      </c>
      <c r="O131" s="4">
        <f t="shared" si="29"/>
        <v>473.11411922712938</v>
      </c>
    </row>
    <row r="132" spans="6:15" x14ac:dyDescent="0.2">
      <c r="F132" s="6"/>
      <c r="G132" s="4">
        <f t="shared" si="20"/>
        <v>109</v>
      </c>
      <c r="H132" s="4">
        <f t="shared" si="25"/>
        <v>474.98699999999997</v>
      </c>
      <c r="I132" s="4">
        <f t="shared" si="26"/>
        <v>1.8640164195583413</v>
      </c>
      <c r="J132" s="4">
        <f t="shared" si="27"/>
        <v>473.1229835804416</v>
      </c>
      <c r="N132" s="4">
        <f t="shared" si="28"/>
        <v>109</v>
      </c>
      <c r="O132" s="4">
        <f t="shared" si="29"/>
        <v>473.1229835804416</v>
      </c>
    </row>
    <row r="133" spans="6:15" x14ac:dyDescent="0.2">
      <c r="F133" s="6"/>
      <c r="G133" s="4">
        <f t="shared" si="20"/>
        <v>110</v>
      </c>
      <c r="H133" s="4">
        <f t="shared" si="25"/>
        <v>475.03</v>
      </c>
      <c r="I133" s="4">
        <f t="shared" si="26"/>
        <v>1.8984675236592874</v>
      </c>
      <c r="J133" s="4">
        <f t="shared" si="27"/>
        <v>473.13153247634068</v>
      </c>
      <c r="N133" s="4">
        <f t="shared" si="28"/>
        <v>110</v>
      </c>
      <c r="O133" s="4">
        <f t="shared" si="29"/>
        <v>473.13153247634068</v>
      </c>
    </row>
    <row r="134" spans="6:15" x14ac:dyDescent="0.2">
      <c r="F134" s="6"/>
      <c r="G134" s="4">
        <f t="shared" si="20"/>
        <v>111</v>
      </c>
      <c r="H134" s="4">
        <f t="shared" si="25"/>
        <v>475.07299999999998</v>
      </c>
      <c r="I134" s="4">
        <f t="shared" si="26"/>
        <v>1.9332340851734831</v>
      </c>
      <c r="J134" s="4">
        <f t="shared" si="27"/>
        <v>473.13976591482651</v>
      </c>
      <c r="N134" s="4">
        <f t="shared" si="28"/>
        <v>111</v>
      </c>
      <c r="O134" s="4">
        <f t="shared" si="29"/>
        <v>473.13976591482651</v>
      </c>
    </row>
    <row r="135" spans="6:15" x14ac:dyDescent="0.2">
      <c r="F135" s="6"/>
      <c r="G135" s="4">
        <f t="shared" si="20"/>
        <v>112</v>
      </c>
      <c r="H135" s="4">
        <f t="shared" si="25"/>
        <v>475.11599999999999</v>
      </c>
      <c r="I135" s="4">
        <f t="shared" si="26"/>
        <v>1.9683161041009276</v>
      </c>
      <c r="J135" s="4">
        <f t="shared" si="27"/>
        <v>473.14768389589904</v>
      </c>
      <c r="N135" s="4">
        <f t="shared" si="28"/>
        <v>112</v>
      </c>
      <c r="O135" s="4">
        <f t="shared" si="29"/>
        <v>473.14768389589904</v>
      </c>
    </row>
    <row r="136" spans="6:15" x14ac:dyDescent="0.2">
      <c r="F136" s="6"/>
      <c r="G136" s="4">
        <f t="shared" si="20"/>
        <v>113</v>
      </c>
      <c r="H136" s="4">
        <f t="shared" si="25"/>
        <v>475.15899999999999</v>
      </c>
      <c r="I136" s="4">
        <f t="shared" si="26"/>
        <v>2.0037135804416217</v>
      </c>
      <c r="J136" s="4">
        <f t="shared" si="27"/>
        <v>473.15528641955837</v>
      </c>
      <c r="N136" s="4">
        <f t="shared" si="28"/>
        <v>113</v>
      </c>
      <c r="O136" s="4">
        <f t="shared" si="29"/>
        <v>473.15528641955837</v>
      </c>
    </row>
    <row r="137" spans="6:15" x14ac:dyDescent="0.2">
      <c r="F137" s="6"/>
      <c r="G137" s="4">
        <f t="shared" si="20"/>
        <v>114</v>
      </c>
      <c r="H137" s="4">
        <f t="shared" si="25"/>
        <v>475.202</v>
      </c>
      <c r="I137" s="4">
        <f t="shared" si="26"/>
        <v>2.0394265141955645</v>
      </c>
      <c r="J137" s="4">
        <f t="shared" si="27"/>
        <v>473.16257348580444</v>
      </c>
      <c r="N137" s="4">
        <f t="shared" si="28"/>
        <v>114</v>
      </c>
      <c r="O137" s="4">
        <f t="shared" si="29"/>
        <v>473.16257348580444</v>
      </c>
    </row>
    <row r="138" spans="6:15" x14ac:dyDescent="0.2">
      <c r="F138" s="6"/>
      <c r="G138" s="4">
        <f t="shared" si="20"/>
        <v>115</v>
      </c>
      <c r="H138" s="4">
        <f t="shared" si="25"/>
        <v>475.245</v>
      </c>
      <c r="I138" s="4">
        <f t="shared" si="26"/>
        <v>2.0754549053627569</v>
      </c>
      <c r="J138" s="4">
        <f t="shared" si="27"/>
        <v>473.16954509463727</v>
      </c>
      <c r="N138" s="4">
        <f t="shared" si="28"/>
        <v>115</v>
      </c>
      <c r="O138" s="4">
        <f t="shared" si="29"/>
        <v>473.16954509463727</v>
      </c>
    </row>
    <row r="139" spans="6:15" x14ac:dyDescent="0.2">
      <c r="F139" s="6"/>
      <c r="G139" s="4">
        <f t="shared" si="20"/>
        <v>116</v>
      </c>
      <c r="H139" s="4">
        <f t="shared" si="25"/>
        <v>475.28800000000001</v>
      </c>
      <c r="I139" s="4">
        <f t="shared" si="26"/>
        <v>2.1117987539431984</v>
      </c>
      <c r="J139" s="4">
        <f t="shared" si="27"/>
        <v>473.17620124605679</v>
      </c>
      <c r="N139" s="4">
        <f t="shared" si="28"/>
        <v>116</v>
      </c>
      <c r="O139" s="4">
        <f t="shared" si="29"/>
        <v>473.17620124605679</v>
      </c>
    </row>
    <row r="140" spans="6:15" x14ac:dyDescent="0.2">
      <c r="F140" s="6"/>
      <c r="G140" s="4">
        <f t="shared" si="20"/>
        <v>117</v>
      </c>
      <c r="H140" s="4">
        <f t="shared" si="25"/>
        <v>475.33100000000002</v>
      </c>
      <c r="I140" s="4">
        <f t="shared" si="26"/>
        <v>2.148458059936889</v>
      </c>
      <c r="J140" s="4">
        <f t="shared" si="27"/>
        <v>473.18254194006312</v>
      </c>
      <c r="N140" s="4">
        <f t="shared" si="28"/>
        <v>117</v>
      </c>
      <c r="O140" s="4">
        <f t="shared" si="29"/>
        <v>473.18254194006312</v>
      </c>
    </row>
    <row r="141" spans="6:15" x14ac:dyDescent="0.2">
      <c r="F141" s="6"/>
      <c r="G141" s="4">
        <f t="shared" si="20"/>
        <v>118</v>
      </c>
      <c r="H141" s="4">
        <f t="shared" si="25"/>
        <v>475.37399999999997</v>
      </c>
      <c r="I141" s="4">
        <f t="shared" si="26"/>
        <v>2.1854328233438287</v>
      </c>
      <c r="J141" s="4">
        <f t="shared" si="27"/>
        <v>473.18856717665614</v>
      </c>
      <c r="N141" s="4">
        <f t="shared" si="28"/>
        <v>118</v>
      </c>
      <c r="O141" s="4">
        <f t="shared" si="29"/>
        <v>473.18856717665614</v>
      </c>
    </row>
    <row r="142" spans="6:15" x14ac:dyDescent="0.2">
      <c r="F142" s="6"/>
      <c r="G142" s="4">
        <f t="shared" si="20"/>
        <v>119</v>
      </c>
      <c r="H142" s="4">
        <f t="shared" si="25"/>
        <v>475.41699999999997</v>
      </c>
      <c r="I142" s="4">
        <f t="shared" si="26"/>
        <v>2.222723044164018</v>
      </c>
      <c r="J142" s="4">
        <f t="shared" si="27"/>
        <v>473.19427695583596</v>
      </c>
      <c r="N142" s="4">
        <f t="shared" si="28"/>
        <v>119</v>
      </c>
      <c r="O142" s="4">
        <f t="shared" si="29"/>
        <v>473.19427695583596</v>
      </c>
    </row>
    <row r="143" spans="6:15" x14ac:dyDescent="0.2">
      <c r="F143" s="6"/>
      <c r="G143" s="4">
        <f t="shared" si="20"/>
        <v>120</v>
      </c>
      <c r="H143" s="4">
        <f t="shared" si="25"/>
        <v>475.46</v>
      </c>
      <c r="I143" s="4">
        <f t="shared" si="26"/>
        <v>2.2603287223974564</v>
      </c>
      <c r="J143" s="4">
        <f t="shared" si="27"/>
        <v>473.19967127760253</v>
      </c>
      <c r="N143" s="4">
        <f t="shared" si="28"/>
        <v>120</v>
      </c>
      <c r="O143" s="4">
        <f t="shared" si="29"/>
        <v>473.19967127760253</v>
      </c>
    </row>
    <row r="144" spans="6:15" x14ac:dyDescent="0.2">
      <c r="F144" s="6"/>
      <c r="G144" s="4">
        <f t="shared" si="20"/>
        <v>121</v>
      </c>
      <c r="H144" s="4">
        <f t="shared" si="25"/>
        <v>475.50299999999999</v>
      </c>
      <c r="I144" s="4">
        <f t="shared" si="26"/>
        <v>2.2982498580441439</v>
      </c>
      <c r="J144" s="4">
        <f t="shared" si="27"/>
        <v>473.20475014195586</v>
      </c>
      <c r="N144" s="4">
        <f t="shared" si="28"/>
        <v>121</v>
      </c>
      <c r="O144" s="4">
        <f t="shared" si="29"/>
        <v>473.20475014195586</v>
      </c>
    </row>
    <row r="145" spans="6:15" x14ac:dyDescent="0.2">
      <c r="F145" s="6"/>
      <c r="G145" s="4">
        <f t="shared" si="20"/>
        <v>122</v>
      </c>
      <c r="H145" s="4">
        <f t="shared" si="25"/>
        <v>475.54599999999999</v>
      </c>
      <c r="I145" s="4">
        <f t="shared" si="26"/>
        <v>2.3364864511040806</v>
      </c>
      <c r="J145" s="4">
        <f t="shared" si="27"/>
        <v>473.20951354889593</v>
      </c>
      <c r="N145" s="4">
        <f t="shared" si="28"/>
        <v>122</v>
      </c>
      <c r="O145" s="4">
        <f t="shared" si="29"/>
        <v>473.20951354889593</v>
      </c>
    </row>
    <row r="146" spans="6:15" x14ac:dyDescent="0.2">
      <c r="F146" s="6"/>
      <c r="G146" s="4">
        <f t="shared" si="20"/>
        <v>123</v>
      </c>
      <c r="H146" s="4">
        <f t="shared" si="25"/>
        <v>475.589</v>
      </c>
      <c r="I146" s="4">
        <f t="shared" si="26"/>
        <v>2.3750385015772664</v>
      </c>
      <c r="J146" s="4">
        <f t="shared" si="27"/>
        <v>473.21396149842275</v>
      </c>
      <c r="N146" s="4">
        <f t="shared" si="28"/>
        <v>123</v>
      </c>
      <c r="O146" s="4">
        <f t="shared" si="29"/>
        <v>473.21396149842275</v>
      </c>
    </row>
    <row r="147" spans="6:15" x14ac:dyDescent="0.2">
      <c r="F147" s="6"/>
      <c r="G147" s="4">
        <f t="shared" si="20"/>
        <v>124</v>
      </c>
      <c r="H147" s="4">
        <f t="shared" si="25"/>
        <v>475.63200000000001</v>
      </c>
      <c r="I147" s="4">
        <f t="shared" si="26"/>
        <v>2.4139060094637017</v>
      </c>
      <c r="J147" s="4">
        <f t="shared" si="27"/>
        <v>473.21809399053632</v>
      </c>
      <c r="N147" s="4">
        <f t="shared" si="28"/>
        <v>124</v>
      </c>
      <c r="O147" s="4">
        <f t="shared" si="29"/>
        <v>473.21809399053632</v>
      </c>
    </row>
    <row r="148" spans="6:15" x14ac:dyDescent="0.2">
      <c r="F148" s="6"/>
      <c r="G148" s="4">
        <f t="shared" si="20"/>
        <v>125</v>
      </c>
      <c r="H148" s="4">
        <f t="shared" si="25"/>
        <v>475.67500000000001</v>
      </c>
      <c r="I148" s="4">
        <f t="shared" si="26"/>
        <v>2.4530889747633862</v>
      </c>
      <c r="J148" s="4">
        <f t="shared" si="27"/>
        <v>473.22191102523664</v>
      </c>
      <c r="N148" s="4">
        <f t="shared" si="28"/>
        <v>125</v>
      </c>
      <c r="O148" s="4">
        <f t="shared" si="29"/>
        <v>473.22191102523664</v>
      </c>
    </row>
    <row r="149" spans="6:15" x14ac:dyDescent="0.2">
      <c r="F149" s="6"/>
      <c r="G149" s="4">
        <f t="shared" si="20"/>
        <v>126</v>
      </c>
      <c r="H149" s="4">
        <f t="shared" si="25"/>
        <v>475.71800000000002</v>
      </c>
      <c r="I149" s="4">
        <f t="shared" si="26"/>
        <v>2.4925873974763193</v>
      </c>
      <c r="J149" s="4">
        <f t="shared" si="27"/>
        <v>473.2254126025237</v>
      </c>
      <c r="N149" s="4">
        <f t="shared" si="28"/>
        <v>126</v>
      </c>
      <c r="O149" s="4">
        <f t="shared" si="29"/>
        <v>473.2254126025237</v>
      </c>
    </row>
    <row r="150" spans="6:15" x14ac:dyDescent="0.2">
      <c r="F150" s="6"/>
      <c r="G150" s="4">
        <f t="shared" si="20"/>
        <v>127</v>
      </c>
      <c r="H150" s="4">
        <f t="shared" si="25"/>
        <v>475.76099999999997</v>
      </c>
      <c r="I150" s="4">
        <f t="shared" si="26"/>
        <v>2.5324012776025024</v>
      </c>
      <c r="J150" s="4">
        <f t="shared" si="27"/>
        <v>473.22859872239746</v>
      </c>
      <c r="N150" s="4">
        <f t="shared" si="28"/>
        <v>127</v>
      </c>
      <c r="O150" s="4">
        <f t="shared" si="29"/>
        <v>473.22859872239746</v>
      </c>
    </row>
    <row r="151" spans="6:15" x14ac:dyDescent="0.2">
      <c r="F151" s="6"/>
      <c r="G151" s="4">
        <f t="shared" si="20"/>
        <v>128</v>
      </c>
      <c r="H151" s="4">
        <f t="shared" si="25"/>
        <v>475.80399999999997</v>
      </c>
      <c r="I151" s="4">
        <f t="shared" si="26"/>
        <v>2.5725306151419343</v>
      </c>
      <c r="J151" s="4">
        <f t="shared" si="27"/>
        <v>473.23146938485803</v>
      </c>
      <c r="N151" s="4">
        <f t="shared" si="28"/>
        <v>128</v>
      </c>
      <c r="O151" s="4">
        <f t="shared" si="29"/>
        <v>473.23146938485803</v>
      </c>
    </row>
    <row r="152" spans="6:15" x14ac:dyDescent="0.2">
      <c r="F152" s="6"/>
      <c r="G152" s="4">
        <f t="shared" si="20"/>
        <v>129</v>
      </c>
      <c r="H152" s="4">
        <f t="shared" si="25"/>
        <v>475.84699999999998</v>
      </c>
      <c r="I152" s="4">
        <f t="shared" si="26"/>
        <v>2.6129754100946156</v>
      </c>
      <c r="J152" s="4">
        <f t="shared" si="27"/>
        <v>473.23402458990535</v>
      </c>
      <c r="N152" s="4">
        <f t="shared" si="28"/>
        <v>129</v>
      </c>
      <c r="O152" s="4">
        <f t="shared" si="29"/>
        <v>473.23402458990535</v>
      </c>
    </row>
    <row r="153" spans="6:15" x14ac:dyDescent="0.2">
      <c r="F153" s="6"/>
      <c r="G153" s="4">
        <f t="shared" si="20"/>
        <v>130</v>
      </c>
      <c r="H153" s="4">
        <f t="shared" si="25"/>
        <v>475.89</v>
      </c>
      <c r="I153" s="4">
        <f t="shared" si="26"/>
        <v>2.6537356624605457</v>
      </c>
      <c r="J153" s="4">
        <f t="shared" si="27"/>
        <v>473.23626433753947</v>
      </c>
      <c r="N153" s="4">
        <f t="shared" si="28"/>
        <v>130</v>
      </c>
      <c r="O153" s="4">
        <f t="shared" si="29"/>
        <v>473.23626433753947</v>
      </c>
    </row>
    <row r="154" spans="6:15" x14ac:dyDescent="0.2">
      <c r="F154" s="6"/>
      <c r="G154" s="4">
        <f t="shared" si="20"/>
        <v>131</v>
      </c>
      <c r="H154" s="4">
        <f t="shared" si="25"/>
        <v>475.93299999999999</v>
      </c>
      <c r="I154" s="4">
        <f t="shared" si="26"/>
        <v>2.6948113722397258</v>
      </c>
      <c r="J154" s="4">
        <f t="shared" si="27"/>
        <v>473.23818862776028</v>
      </c>
      <c r="N154" s="4">
        <f t="shared" si="28"/>
        <v>131</v>
      </c>
      <c r="O154" s="4">
        <f t="shared" si="29"/>
        <v>473.23818862776028</v>
      </c>
    </row>
    <row r="155" spans="6:15" x14ac:dyDescent="0.2">
      <c r="F155" s="6"/>
      <c r="G155" s="4">
        <f t="shared" si="20"/>
        <v>132</v>
      </c>
      <c r="H155" s="4">
        <f t="shared" si="25"/>
        <v>475.976</v>
      </c>
      <c r="I155" s="4">
        <f t="shared" si="26"/>
        <v>2.7362025394321545</v>
      </c>
      <c r="J155" s="4">
        <f t="shared" si="27"/>
        <v>473.23979746056784</v>
      </c>
      <c r="N155" s="4">
        <f t="shared" si="28"/>
        <v>132</v>
      </c>
      <c r="O155" s="4">
        <f t="shared" si="29"/>
        <v>473.23979746056784</v>
      </c>
    </row>
    <row r="156" spans="6:15" x14ac:dyDescent="0.2">
      <c r="F156" s="6"/>
      <c r="G156" s="4">
        <f t="shared" si="20"/>
        <v>133</v>
      </c>
      <c r="H156" s="4">
        <f t="shared" si="25"/>
        <v>476.01900000000001</v>
      </c>
      <c r="I156" s="4">
        <f t="shared" si="26"/>
        <v>2.7779091640378324</v>
      </c>
      <c r="J156" s="4">
        <f t="shared" si="27"/>
        <v>473.24109083596215</v>
      </c>
      <c r="N156" s="4">
        <f t="shared" si="28"/>
        <v>133</v>
      </c>
      <c r="O156" s="4">
        <f t="shared" si="29"/>
        <v>473.24109083596215</v>
      </c>
    </row>
    <row r="157" spans="6:15" x14ac:dyDescent="0.2">
      <c r="F157" s="6"/>
      <c r="G157" s="4">
        <f t="shared" ref="G157:G220" si="30">+G156+$C$5</f>
        <v>134</v>
      </c>
      <c r="H157" s="4">
        <f t="shared" si="25"/>
        <v>476.06200000000001</v>
      </c>
      <c r="I157" s="4">
        <f t="shared" si="26"/>
        <v>2.8199312460567598</v>
      </c>
      <c r="J157" s="4">
        <f t="shared" si="27"/>
        <v>473.24206875394327</v>
      </c>
      <c r="N157" s="4">
        <f t="shared" si="28"/>
        <v>134</v>
      </c>
      <c r="O157" s="4">
        <f t="shared" si="29"/>
        <v>473.24206875394327</v>
      </c>
    </row>
    <row r="158" spans="6:15" x14ac:dyDescent="0.2">
      <c r="F158" s="6"/>
      <c r="G158" s="4">
        <f t="shared" si="30"/>
        <v>135</v>
      </c>
      <c r="H158" s="4">
        <f t="shared" si="25"/>
        <v>476.10499999999996</v>
      </c>
      <c r="I158" s="4">
        <f t="shared" si="26"/>
        <v>2.8622687854889364</v>
      </c>
      <c r="J158" s="4">
        <f t="shared" si="27"/>
        <v>473.24273121451102</v>
      </c>
      <c r="N158" s="4">
        <f t="shared" si="28"/>
        <v>135</v>
      </c>
      <c r="O158" s="4">
        <f t="shared" si="29"/>
        <v>473.24273121451102</v>
      </c>
    </row>
    <row r="159" spans="6:15" x14ac:dyDescent="0.2">
      <c r="F159" s="6"/>
      <c r="G159" s="4">
        <f t="shared" si="30"/>
        <v>136</v>
      </c>
      <c r="H159" s="4">
        <f t="shared" si="25"/>
        <v>476.14799999999997</v>
      </c>
      <c r="I159" s="4">
        <f t="shared" si="26"/>
        <v>2.9049217823343625</v>
      </c>
      <c r="J159" s="4">
        <f t="shared" si="27"/>
        <v>473.24307821766558</v>
      </c>
      <c r="N159" s="4">
        <f t="shared" si="28"/>
        <v>136</v>
      </c>
      <c r="O159" s="4">
        <f t="shared" si="29"/>
        <v>473.24307821766558</v>
      </c>
    </row>
    <row r="160" spans="6:15" x14ac:dyDescent="0.2">
      <c r="F160" s="6"/>
      <c r="G160" s="4">
        <f t="shared" si="30"/>
        <v>137</v>
      </c>
      <c r="H160" s="4">
        <f t="shared" si="25"/>
        <v>476.19099999999997</v>
      </c>
      <c r="I160" s="4">
        <f t="shared" si="26"/>
        <v>2.9478902365930373</v>
      </c>
      <c r="J160" s="4">
        <f t="shared" si="27"/>
        <v>473.24310976340695</v>
      </c>
      <c r="N160" s="4">
        <f t="shared" si="28"/>
        <v>137</v>
      </c>
      <c r="O160" s="4">
        <f t="shared" si="29"/>
        <v>473.24310976340695</v>
      </c>
    </row>
    <row r="161" spans="6:15" x14ac:dyDescent="0.2">
      <c r="F161" s="6"/>
      <c r="G161" s="4">
        <f t="shared" si="30"/>
        <v>138</v>
      </c>
      <c r="H161" s="4">
        <f t="shared" si="25"/>
        <v>476.23399999999998</v>
      </c>
      <c r="I161" s="4">
        <f t="shared" si="26"/>
        <v>2.9911741482649612</v>
      </c>
      <c r="J161" s="4">
        <f t="shared" si="27"/>
        <v>473.24282585173501</v>
      </c>
      <c r="N161" s="4">
        <f t="shared" si="28"/>
        <v>138</v>
      </c>
      <c r="O161" s="4">
        <f t="shared" si="29"/>
        <v>473.24282585173501</v>
      </c>
    </row>
    <row r="162" spans="6:15" x14ac:dyDescent="0.2">
      <c r="F162" s="6"/>
      <c r="G162" s="4">
        <f t="shared" si="30"/>
        <v>139</v>
      </c>
      <c r="H162" s="4">
        <f t="shared" si="25"/>
        <v>476.27699999999999</v>
      </c>
      <c r="I162" s="4">
        <f t="shared" si="26"/>
        <v>3.0347735173501342</v>
      </c>
      <c r="J162" s="4">
        <f t="shared" si="27"/>
        <v>473.24222648264987</v>
      </c>
      <c r="N162" s="4">
        <f t="shared" si="28"/>
        <v>139</v>
      </c>
      <c r="O162" s="4">
        <f t="shared" si="29"/>
        <v>473.24222648264987</v>
      </c>
    </row>
    <row r="163" spans="6:15" x14ac:dyDescent="0.2">
      <c r="F163" s="6"/>
      <c r="G163" s="4">
        <f t="shared" si="30"/>
        <v>140</v>
      </c>
      <c r="H163" s="4">
        <f t="shared" si="25"/>
        <v>476.32</v>
      </c>
      <c r="I163" s="4">
        <f t="shared" si="26"/>
        <v>3.0786883438485568</v>
      </c>
      <c r="J163" s="4">
        <f t="shared" si="27"/>
        <v>473.24131165615142</v>
      </c>
      <c r="N163" s="4">
        <f t="shared" si="28"/>
        <v>140</v>
      </c>
      <c r="O163" s="4">
        <f t="shared" si="29"/>
        <v>473.24131165615142</v>
      </c>
    </row>
    <row r="164" spans="6:15" x14ac:dyDescent="0.2">
      <c r="F164" s="6"/>
      <c r="G164" s="4">
        <f t="shared" si="30"/>
        <v>141</v>
      </c>
      <c r="H164" s="4">
        <f t="shared" si="25"/>
        <v>476.363</v>
      </c>
      <c r="I164" s="4">
        <f t="shared" si="26"/>
        <v>3.122918627760229</v>
      </c>
      <c r="J164" s="4">
        <f t="shared" si="27"/>
        <v>473.24008137223979</v>
      </c>
      <c r="N164" s="4">
        <f t="shared" si="28"/>
        <v>141</v>
      </c>
      <c r="O164" s="4">
        <f t="shared" si="29"/>
        <v>473.24008137223979</v>
      </c>
    </row>
    <row r="165" spans="6:15" x14ac:dyDescent="0.2">
      <c r="F165" s="6"/>
      <c r="G165" s="4">
        <f t="shared" si="30"/>
        <v>142</v>
      </c>
      <c r="H165" s="4">
        <f t="shared" si="25"/>
        <v>476.40600000000001</v>
      </c>
      <c r="I165" s="4">
        <f t="shared" si="26"/>
        <v>3.1674643690851498</v>
      </c>
      <c r="J165" s="4">
        <f t="shared" si="27"/>
        <v>473.23853563091484</v>
      </c>
      <c r="N165" s="4">
        <f t="shared" si="28"/>
        <v>142</v>
      </c>
      <c r="O165" s="4">
        <f t="shared" si="29"/>
        <v>473.23853563091484</v>
      </c>
    </row>
    <row r="166" spans="6:15" x14ac:dyDescent="0.2">
      <c r="F166" s="6"/>
      <c r="G166" s="4">
        <f t="shared" si="30"/>
        <v>143</v>
      </c>
      <c r="H166" s="4">
        <f t="shared" si="25"/>
        <v>476.44900000000001</v>
      </c>
      <c r="I166" s="4">
        <f t="shared" si="26"/>
        <v>3.2123255678233198</v>
      </c>
      <c r="J166" s="4">
        <f t="shared" si="27"/>
        <v>473.2366744321767</v>
      </c>
      <c r="N166" s="4">
        <f t="shared" si="28"/>
        <v>143</v>
      </c>
      <c r="O166" s="4">
        <f t="shared" si="29"/>
        <v>473.2366744321767</v>
      </c>
    </row>
    <row r="167" spans="6:15" x14ac:dyDescent="0.2">
      <c r="F167" s="6"/>
      <c r="G167" s="4">
        <f t="shared" si="30"/>
        <v>144</v>
      </c>
      <c r="H167" s="4">
        <f t="shared" si="25"/>
        <v>476.49199999999996</v>
      </c>
      <c r="I167" s="4">
        <f t="shared" si="26"/>
        <v>3.2575022239747393</v>
      </c>
      <c r="J167" s="4">
        <f t="shared" si="27"/>
        <v>473.23449777602525</v>
      </c>
      <c r="N167" s="4">
        <f t="shared" si="28"/>
        <v>144</v>
      </c>
      <c r="O167" s="4">
        <f t="shared" si="29"/>
        <v>473.23449777602525</v>
      </c>
    </row>
    <row r="168" spans="6:15" x14ac:dyDescent="0.2">
      <c r="F168" s="6"/>
      <c r="G168" s="4">
        <f t="shared" si="30"/>
        <v>145</v>
      </c>
      <c r="H168" s="4">
        <f t="shared" si="25"/>
        <v>476.53499999999997</v>
      </c>
      <c r="I168" s="4">
        <f t="shared" si="26"/>
        <v>3.3029943375394075</v>
      </c>
      <c r="J168" s="4">
        <f t="shared" si="27"/>
        <v>473.23200566246055</v>
      </c>
      <c r="N168" s="4">
        <f t="shared" si="28"/>
        <v>145</v>
      </c>
      <c r="O168" s="4">
        <f t="shared" si="29"/>
        <v>473.23200566246055</v>
      </c>
    </row>
    <row r="169" spans="6:15" x14ac:dyDescent="0.2">
      <c r="F169" s="6"/>
      <c r="G169" s="4">
        <f t="shared" si="30"/>
        <v>146</v>
      </c>
      <c r="H169" s="4">
        <f t="shared" si="25"/>
        <v>476.57799999999997</v>
      </c>
      <c r="I169" s="4">
        <f t="shared" si="26"/>
        <v>3.3488019085173253</v>
      </c>
      <c r="J169" s="4">
        <f t="shared" si="27"/>
        <v>473.22919809148266</v>
      </c>
      <c r="N169" s="4">
        <f t="shared" si="28"/>
        <v>146</v>
      </c>
      <c r="O169" s="4">
        <f t="shared" si="29"/>
        <v>473.22919809148266</v>
      </c>
    </row>
    <row r="170" spans="6:15" x14ac:dyDescent="0.2">
      <c r="F170" s="6"/>
      <c r="G170" s="4">
        <f t="shared" si="30"/>
        <v>147</v>
      </c>
      <c r="H170" s="4">
        <f t="shared" si="25"/>
        <v>476.62099999999998</v>
      </c>
      <c r="I170" s="4">
        <f t="shared" si="26"/>
        <v>3.3949249369084931</v>
      </c>
      <c r="J170" s="4">
        <f t="shared" si="27"/>
        <v>473.22607506309151</v>
      </c>
      <c r="N170" s="4">
        <f t="shared" si="28"/>
        <v>147</v>
      </c>
      <c r="O170" s="4">
        <f t="shared" si="29"/>
        <v>473.22607506309151</v>
      </c>
    </row>
    <row r="171" spans="6:15" x14ac:dyDescent="0.2">
      <c r="F171" s="6"/>
      <c r="G171" s="4">
        <f t="shared" si="30"/>
        <v>148</v>
      </c>
      <c r="H171" s="4">
        <f t="shared" ref="H171:H234" si="31">IF(G171&lt;$C$20,$D$8-(G171-$C$8)*$C$13/100,$D$9+(G171-$C$20)*$C$14/100)</f>
        <v>476.66399999999999</v>
      </c>
      <c r="I171" s="4">
        <f t="shared" ref="I171:I234" si="32">IF(OR((G171&lt;$C$19),(G171&gt;$C$21)),0,IF(G171&lt;$C$20,(G171-$C$19)^2/2/$C$6,($C$21-G171)^2/2/$C$6))</f>
        <v>3.4413634227129091</v>
      </c>
      <c r="J171" s="4">
        <f t="shared" ref="J171:J234" si="33">H171-I171</f>
        <v>473.22263657728706</v>
      </c>
      <c r="N171" s="4">
        <f t="shared" ref="N171:N234" si="34">G171</f>
        <v>148</v>
      </c>
      <c r="O171" s="4">
        <f t="shared" ref="O171:O234" si="35">J171</f>
        <v>473.22263657728706</v>
      </c>
    </row>
    <row r="172" spans="6:15" x14ac:dyDescent="0.2">
      <c r="F172" s="6"/>
      <c r="G172" s="4">
        <f t="shared" si="30"/>
        <v>149</v>
      </c>
      <c r="H172" s="4">
        <f t="shared" si="31"/>
        <v>476.70699999999999</v>
      </c>
      <c r="I172" s="4">
        <f t="shared" si="32"/>
        <v>3.4881173659305742</v>
      </c>
      <c r="J172" s="4">
        <f t="shared" si="33"/>
        <v>473.21888263406942</v>
      </c>
      <c r="N172" s="4">
        <f t="shared" si="34"/>
        <v>149</v>
      </c>
      <c r="O172" s="4">
        <f t="shared" si="35"/>
        <v>473.21888263406942</v>
      </c>
    </row>
    <row r="173" spans="6:15" x14ac:dyDescent="0.2">
      <c r="F173" s="6"/>
      <c r="G173" s="4">
        <f t="shared" si="30"/>
        <v>150</v>
      </c>
      <c r="H173" s="4">
        <f t="shared" si="31"/>
        <v>476.75</v>
      </c>
      <c r="I173" s="4">
        <f t="shared" si="32"/>
        <v>3.5351867665614889</v>
      </c>
      <c r="J173" s="4">
        <f t="shared" si="33"/>
        <v>473.21481323343852</v>
      </c>
      <c r="N173" s="4">
        <f t="shared" si="34"/>
        <v>150</v>
      </c>
      <c r="O173" s="4">
        <f t="shared" si="35"/>
        <v>473.21481323343852</v>
      </c>
    </row>
    <row r="174" spans="6:15" x14ac:dyDescent="0.2">
      <c r="F174" s="6"/>
      <c r="G174" s="4">
        <f t="shared" si="30"/>
        <v>151</v>
      </c>
      <c r="H174" s="4">
        <f t="shared" si="31"/>
        <v>476.79300000000001</v>
      </c>
      <c r="I174" s="4">
        <f t="shared" si="32"/>
        <v>3.5825716246056527</v>
      </c>
      <c r="J174" s="4">
        <f t="shared" si="33"/>
        <v>473.21042837539437</v>
      </c>
      <c r="N174" s="4">
        <f t="shared" si="34"/>
        <v>151</v>
      </c>
      <c r="O174" s="4">
        <f t="shared" si="35"/>
        <v>473.21042837539437</v>
      </c>
    </row>
    <row r="175" spans="6:15" x14ac:dyDescent="0.2">
      <c r="F175" s="6"/>
      <c r="G175" s="4">
        <f t="shared" si="30"/>
        <v>152</v>
      </c>
      <c r="H175" s="4">
        <f t="shared" si="31"/>
        <v>476.83600000000001</v>
      </c>
      <c r="I175" s="4">
        <f t="shared" si="32"/>
        <v>3.6302719400630661</v>
      </c>
      <c r="J175" s="4">
        <f t="shared" si="33"/>
        <v>473.20572805993697</v>
      </c>
      <c r="N175" s="4">
        <f t="shared" si="34"/>
        <v>152</v>
      </c>
      <c r="O175" s="4">
        <f t="shared" si="35"/>
        <v>473.20572805993697</v>
      </c>
    </row>
    <row r="176" spans="6:15" x14ac:dyDescent="0.2">
      <c r="F176" s="6"/>
      <c r="G176" s="4">
        <f t="shared" si="30"/>
        <v>153</v>
      </c>
      <c r="H176" s="4">
        <f t="shared" si="31"/>
        <v>476.87899999999996</v>
      </c>
      <c r="I176" s="4">
        <f t="shared" si="32"/>
        <v>3.6782877129337286</v>
      </c>
      <c r="J176" s="4">
        <f t="shared" si="33"/>
        <v>473.20071228706621</v>
      </c>
      <c r="N176" s="4">
        <f t="shared" si="34"/>
        <v>153</v>
      </c>
      <c r="O176" s="4">
        <f t="shared" si="35"/>
        <v>473.20071228706621</v>
      </c>
    </row>
    <row r="177" spans="6:15" x14ac:dyDescent="0.2">
      <c r="F177" s="6"/>
      <c r="G177" s="4">
        <f t="shared" si="30"/>
        <v>154</v>
      </c>
      <c r="H177" s="4">
        <f t="shared" si="31"/>
        <v>476.92199999999997</v>
      </c>
      <c r="I177" s="4">
        <f t="shared" si="32"/>
        <v>3.7266189432176398</v>
      </c>
      <c r="J177" s="4">
        <f t="shared" si="33"/>
        <v>473.19538105678231</v>
      </c>
      <c r="N177" s="4">
        <f t="shared" si="34"/>
        <v>154</v>
      </c>
      <c r="O177" s="4">
        <f t="shared" si="35"/>
        <v>473.19538105678231</v>
      </c>
    </row>
    <row r="178" spans="6:15" x14ac:dyDescent="0.2">
      <c r="F178" s="6"/>
      <c r="G178" s="4">
        <f t="shared" si="30"/>
        <v>155</v>
      </c>
      <c r="H178" s="4">
        <f t="shared" si="31"/>
        <v>476.96499999999997</v>
      </c>
      <c r="I178" s="4">
        <f t="shared" si="32"/>
        <v>3.7752656309148005</v>
      </c>
      <c r="J178" s="4">
        <f t="shared" si="33"/>
        <v>473.18973436908516</v>
      </c>
      <c r="N178" s="4">
        <f t="shared" si="34"/>
        <v>155</v>
      </c>
      <c r="O178" s="4">
        <f t="shared" si="35"/>
        <v>473.18973436908516</v>
      </c>
    </row>
    <row r="179" spans="6:15" x14ac:dyDescent="0.2">
      <c r="F179" s="6"/>
      <c r="G179" s="4">
        <f t="shared" si="30"/>
        <v>156</v>
      </c>
      <c r="H179" s="4">
        <f t="shared" si="31"/>
        <v>477.00799999999998</v>
      </c>
      <c r="I179" s="4">
        <f t="shared" si="32"/>
        <v>3.8242277760252104</v>
      </c>
      <c r="J179" s="4">
        <f t="shared" si="33"/>
        <v>473.18377222397476</v>
      </c>
      <c r="N179" s="4">
        <f t="shared" si="34"/>
        <v>156</v>
      </c>
      <c r="O179" s="4">
        <f t="shared" si="35"/>
        <v>473.18377222397476</v>
      </c>
    </row>
    <row r="180" spans="6:15" x14ac:dyDescent="0.2">
      <c r="F180" s="6"/>
      <c r="G180" s="4">
        <f t="shared" si="30"/>
        <v>157</v>
      </c>
      <c r="H180" s="4">
        <f t="shared" si="31"/>
        <v>477.05099999999999</v>
      </c>
      <c r="I180" s="4">
        <f t="shared" si="32"/>
        <v>3.8735053785488698</v>
      </c>
      <c r="J180" s="4">
        <f t="shared" si="33"/>
        <v>473.1774946214511</v>
      </c>
      <c r="N180" s="4">
        <f t="shared" si="34"/>
        <v>157</v>
      </c>
      <c r="O180" s="4">
        <f t="shared" si="35"/>
        <v>473.1774946214511</v>
      </c>
    </row>
    <row r="181" spans="6:15" x14ac:dyDescent="0.2">
      <c r="F181" s="6"/>
      <c r="G181" s="4">
        <f t="shared" si="30"/>
        <v>158</v>
      </c>
      <c r="H181" s="4">
        <f t="shared" si="31"/>
        <v>477.09399999999999</v>
      </c>
      <c r="I181" s="4">
        <f t="shared" si="32"/>
        <v>3.9230984384857783</v>
      </c>
      <c r="J181" s="4">
        <f t="shared" si="33"/>
        <v>473.1709015615142</v>
      </c>
      <c r="N181" s="4">
        <f t="shared" si="34"/>
        <v>158</v>
      </c>
      <c r="O181" s="4">
        <f t="shared" si="35"/>
        <v>473.1709015615142</v>
      </c>
    </row>
    <row r="182" spans="6:15" x14ac:dyDescent="0.2">
      <c r="F182" s="6"/>
      <c r="G182" s="4">
        <f t="shared" si="30"/>
        <v>159</v>
      </c>
      <c r="H182" s="4">
        <f t="shared" si="31"/>
        <v>477.137</v>
      </c>
      <c r="I182" s="4">
        <f t="shared" si="32"/>
        <v>3.9730069558359355</v>
      </c>
      <c r="J182" s="4">
        <f t="shared" si="33"/>
        <v>473.16399304416404</v>
      </c>
      <c r="N182" s="4">
        <f t="shared" si="34"/>
        <v>159</v>
      </c>
      <c r="O182" s="4">
        <f t="shared" si="35"/>
        <v>473.16399304416404</v>
      </c>
    </row>
    <row r="183" spans="6:15" x14ac:dyDescent="0.2">
      <c r="F183" s="6"/>
      <c r="G183" s="4">
        <f t="shared" si="30"/>
        <v>160</v>
      </c>
      <c r="H183" s="4">
        <f t="shared" si="31"/>
        <v>477.18</v>
      </c>
      <c r="I183" s="4">
        <f t="shared" si="32"/>
        <v>4.0232309305993423</v>
      </c>
      <c r="J183" s="4">
        <f t="shared" si="33"/>
        <v>473.15676906940064</v>
      </c>
      <c r="N183" s="4">
        <f t="shared" si="34"/>
        <v>160</v>
      </c>
      <c r="O183" s="4">
        <f t="shared" si="35"/>
        <v>473.15676906940064</v>
      </c>
    </row>
    <row r="184" spans="6:15" x14ac:dyDescent="0.2">
      <c r="F184" s="6"/>
      <c r="G184" s="4">
        <f t="shared" si="30"/>
        <v>161</v>
      </c>
      <c r="H184" s="4">
        <f t="shared" si="31"/>
        <v>477.22299999999996</v>
      </c>
      <c r="I184" s="4">
        <f t="shared" si="32"/>
        <v>4.0737703627759982</v>
      </c>
      <c r="J184" s="4">
        <f t="shared" si="33"/>
        <v>473.14922963722398</v>
      </c>
      <c r="N184" s="4">
        <f t="shared" si="34"/>
        <v>161</v>
      </c>
      <c r="O184" s="4">
        <f t="shared" si="35"/>
        <v>473.14922963722398</v>
      </c>
    </row>
    <row r="185" spans="6:15" x14ac:dyDescent="0.2">
      <c r="F185" s="6"/>
      <c r="G185" s="4">
        <f t="shared" si="30"/>
        <v>162</v>
      </c>
      <c r="H185" s="4">
        <f t="shared" si="31"/>
        <v>477.26599999999996</v>
      </c>
      <c r="I185" s="4">
        <f t="shared" si="32"/>
        <v>4.1246252523659033</v>
      </c>
      <c r="J185" s="4">
        <f t="shared" si="33"/>
        <v>473.14137474763407</v>
      </c>
      <c r="N185" s="4">
        <f t="shared" si="34"/>
        <v>162</v>
      </c>
      <c r="O185" s="4">
        <f t="shared" si="35"/>
        <v>473.14137474763407</v>
      </c>
    </row>
    <row r="186" spans="6:15" x14ac:dyDescent="0.2">
      <c r="F186" s="6"/>
      <c r="G186" s="4">
        <f t="shared" si="30"/>
        <v>163</v>
      </c>
      <c r="H186" s="4">
        <f t="shared" si="31"/>
        <v>477.30899999999997</v>
      </c>
      <c r="I186" s="4">
        <f t="shared" si="32"/>
        <v>4.1757955993690583</v>
      </c>
      <c r="J186" s="4">
        <f t="shared" si="33"/>
        <v>473.13320440063092</v>
      </c>
      <c r="N186" s="4">
        <f t="shared" si="34"/>
        <v>163</v>
      </c>
      <c r="O186" s="4">
        <f t="shared" si="35"/>
        <v>473.13320440063092</v>
      </c>
    </row>
    <row r="187" spans="6:15" x14ac:dyDescent="0.2">
      <c r="F187" s="6"/>
      <c r="G187" s="4">
        <f t="shared" si="30"/>
        <v>164</v>
      </c>
      <c r="H187" s="4">
        <f t="shared" si="31"/>
        <v>477.35199999999998</v>
      </c>
      <c r="I187" s="4">
        <f t="shared" si="32"/>
        <v>4.2272814037854616</v>
      </c>
      <c r="J187" s="4">
        <f t="shared" si="33"/>
        <v>473.12471859621451</v>
      </c>
      <c r="N187" s="4">
        <f t="shared" si="34"/>
        <v>164</v>
      </c>
      <c r="O187" s="4">
        <f t="shared" si="35"/>
        <v>473.12471859621451</v>
      </c>
    </row>
    <row r="188" spans="6:15" x14ac:dyDescent="0.2">
      <c r="F188" s="6"/>
      <c r="G188" s="4">
        <f t="shared" si="30"/>
        <v>165</v>
      </c>
      <c r="H188" s="4">
        <f t="shared" si="31"/>
        <v>477.39499999999998</v>
      </c>
      <c r="I188" s="4">
        <f t="shared" si="32"/>
        <v>4.279082665615114</v>
      </c>
      <c r="J188" s="4">
        <f t="shared" si="33"/>
        <v>473.11591733438485</v>
      </c>
      <c r="N188" s="4">
        <f t="shared" si="34"/>
        <v>165</v>
      </c>
      <c r="O188" s="4">
        <f t="shared" si="35"/>
        <v>473.11591733438485</v>
      </c>
    </row>
    <row r="189" spans="6:15" x14ac:dyDescent="0.2">
      <c r="F189" s="6"/>
      <c r="G189" s="4">
        <f t="shared" si="30"/>
        <v>166</v>
      </c>
      <c r="H189" s="4">
        <f t="shared" si="31"/>
        <v>477.43799999999999</v>
      </c>
      <c r="I189" s="4">
        <f t="shared" si="32"/>
        <v>4.3311993848580164</v>
      </c>
      <c r="J189" s="4">
        <f t="shared" si="33"/>
        <v>473.10680061514199</v>
      </c>
      <c r="N189" s="4">
        <f t="shared" si="34"/>
        <v>166</v>
      </c>
      <c r="O189" s="4">
        <f t="shared" si="35"/>
        <v>473.10680061514199</v>
      </c>
    </row>
    <row r="190" spans="6:15" x14ac:dyDescent="0.2">
      <c r="F190" s="6"/>
      <c r="G190" s="4">
        <f t="shared" si="30"/>
        <v>167</v>
      </c>
      <c r="H190" s="4">
        <f t="shared" si="31"/>
        <v>477.48099999999999</v>
      </c>
      <c r="I190" s="4">
        <f t="shared" si="32"/>
        <v>4.383631561514167</v>
      </c>
      <c r="J190" s="4">
        <f t="shared" si="33"/>
        <v>473.09736843848583</v>
      </c>
      <c r="N190" s="4">
        <f t="shared" si="34"/>
        <v>167</v>
      </c>
      <c r="O190" s="4">
        <f t="shared" si="35"/>
        <v>473.09736843848583</v>
      </c>
    </row>
    <row r="191" spans="6:15" x14ac:dyDescent="0.2">
      <c r="F191" s="6"/>
      <c r="G191" s="4">
        <f t="shared" si="30"/>
        <v>168</v>
      </c>
      <c r="H191" s="4">
        <f t="shared" si="31"/>
        <v>477.524</v>
      </c>
      <c r="I191" s="4">
        <f t="shared" si="32"/>
        <v>4.4363791955835685</v>
      </c>
      <c r="J191" s="4">
        <f t="shared" si="33"/>
        <v>473.08762080441642</v>
      </c>
      <c r="N191" s="4">
        <f t="shared" si="34"/>
        <v>168</v>
      </c>
      <c r="O191" s="4">
        <f t="shared" si="35"/>
        <v>473.08762080441642</v>
      </c>
    </row>
    <row r="192" spans="6:15" x14ac:dyDescent="0.2">
      <c r="F192" s="6"/>
      <c r="G192" s="4">
        <f t="shared" si="30"/>
        <v>169</v>
      </c>
      <c r="H192" s="4">
        <f t="shared" si="31"/>
        <v>477.56700000000001</v>
      </c>
      <c r="I192" s="4">
        <f t="shared" si="32"/>
        <v>4.4894422870662183</v>
      </c>
      <c r="J192" s="4">
        <f t="shared" si="33"/>
        <v>473.07755771293381</v>
      </c>
      <c r="N192" s="4">
        <f t="shared" si="34"/>
        <v>169</v>
      </c>
      <c r="O192" s="4">
        <f t="shared" si="35"/>
        <v>473.07755771293381</v>
      </c>
    </row>
    <row r="193" spans="6:15" x14ac:dyDescent="0.2">
      <c r="F193" s="6"/>
      <c r="G193" s="4">
        <f t="shared" si="30"/>
        <v>170</v>
      </c>
      <c r="H193" s="4">
        <f t="shared" si="31"/>
        <v>477.60999999999996</v>
      </c>
      <c r="I193" s="4">
        <f t="shared" si="32"/>
        <v>4.5428208359621163</v>
      </c>
      <c r="J193" s="4">
        <f t="shared" si="33"/>
        <v>473.06717916403784</v>
      </c>
      <c r="N193" s="4">
        <f t="shared" si="34"/>
        <v>170</v>
      </c>
      <c r="O193" s="4">
        <f t="shared" si="35"/>
        <v>473.06717916403784</v>
      </c>
    </row>
    <row r="194" spans="6:15" x14ac:dyDescent="0.2">
      <c r="F194" s="6"/>
      <c r="G194" s="4">
        <f t="shared" si="30"/>
        <v>171</v>
      </c>
      <c r="H194" s="4">
        <f t="shared" si="31"/>
        <v>477.65299999999996</v>
      </c>
      <c r="I194" s="4">
        <f t="shared" si="32"/>
        <v>4.5965148422712643</v>
      </c>
      <c r="J194" s="4">
        <f t="shared" si="33"/>
        <v>473.05648515772867</v>
      </c>
      <c r="N194" s="4">
        <f t="shared" si="34"/>
        <v>171</v>
      </c>
      <c r="O194" s="4">
        <f t="shared" si="35"/>
        <v>473.05648515772867</v>
      </c>
    </row>
    <row r="195" spans="6:15" x14ac:dyDescent="0.2">
      <c r="F195" s="6"/>
      <c r="G195" s="4">
        <f t="shared" si="30"/>
        <v>172</v>
      </c>
      <c r="H195" s="4">
        <f t="shared" si="31"/>
        <v>477.69599999999997</v>
      </c>
      <c r="I195" s="4">
        <f t="shared" si="32"/>
        <v>4.6505243059936623</v>
      </c>
      <c r="J195" s="4">
        <f t="shared" si="33"/>
        <v>473.04547569400631</v>
      </c>
      <c r="N195" s="4">
        <f t="shared" si="34"/>
        <v>172</v>
      </c>
      <c r="O195" s="4">
        <f t="shared" si="35"/>
        <v>473.04547569400631</v>
      </c>
    </row>
    <row r="196" spans="6:15" x14ac:dyDescent="0.2">
      <c r="F196" s="6"/>
      <c r="G196" s="4">
        <f t="shared" si="30"/>
        <v>173</v>
      </c>
      <c r="H196" s="4">
        <f t="shared" si="31"/>
        <v>477.73899999999998</v>
      </c>
      <c r="I196" s="4">
        <f t="shared" si="32"/>
        <v>4.7048492271293085</v>
      </c>
      <c r="J196" s="4">
        <f t="shared" si="33"/>
        <v>473.03415077287065</v>
      </c>
      <c r="N196" s="4">
        <f t="shared" si="34"/>
        <v>173</v>
      </c>
      <c r="O196" s="4">
        <f t="shared" si="35"/>
        <v>473.03415077287065</v>
      </c>
    </row>
    <row r="197" spans="6:15" x14ac:dyDescent="0.2">
      <c r="F197" s="6"/>
      <c r="G197" s="4">
        <f t="shared" si="30"/>
        <v>174</v>
      </c>
      <c r="H197" s="4">
        <f t="shared" si="31"/>
        <v>477.78199999999998</v>
      </c>
      <c r="I197" s="4">
        <f t="shared" si="32"/>
        <v>4.7594896056782048</v>
      </c>
      <c r="J197" s="4">
        <f t="shared" si="33"/>
        <v>473.02251039432178</v>
      </c>
      <c r="N197" s="4">
        <f t="shared" si="34"/>
        <v>174</v>
      </c>
      <c r="O197" s="4">
        <f t="shared" si="35"/>
        <v>473.02251039432178</v>
      </c>
    </row>
    <row r="198" spans="6:15" x14ac:dyDescent="0.2">
      <c r="F198" s="6"/>
      <c r="G198" s="4">
        <f t="shared" si="30"/>
        <v>175</v>
      </c>
      <c r="H198" s="4">
        <f t="shared" si="31"/>
        <v>477.82499999999999</v>
      </c>
      <c r="I198" s="4">
        <f t="shared" si="32"/>
        <v>4.8144454416403493</v>
      </c>
      <c r="J198" s="4">
        <f t="shared" si="33"/>
        <v>473.01055455835962</v>
      </c>
      <c r="N198" s="4">
        <f t="shared" si="34"/>
        <v>175</v>
      </c>
      <c r="O198" s="4">
        <f t="shared" si="35"/>
        <v>473.01055455835962</v>
      </c>
    </row>
    <row r="199" spans="6:15" x14ac:dyDescent="0.2">
      <c r="F199" s="6"/>
      <c r="G199" s="4">
        <f t="shared" si="30"/>
        <v>176</v>
      </c>
      <c r="H199" s="4">
        <f t="shared" si="31"/>
        <v>477.86799999999999</v>
      </c>
      <c r="I199" s="4">
        <f t="shared" si="32"/>
        <v>4.8697167350157438</v>
      </c>
      <c r="J199" s="4">
        <f t="shared" si="33"/>
        <v>472.99828326498425</v>
      </c>
      <c r="N199" s="4">
        <f t="shared" si="34"/>
        <v>176</v>
      </c>
      <c r="O199" s="4">
        <f t="shared" si="35"/>
        <v>472.99828326498425</v>
      </c>
    </row>
    <row r="200" spans="6:15" x14ac:dyDescent="0.2">
      <c r="F200" s="6"/>
      <c r="G200" s="4">
        <f t="shared" si="30"/>
        <v>177</v>
      </c>
      <c r="H200" s="4">
        <f t="shared" si="31"/>
        <v>477.911</v>
      </c>
      <c r="I200" s="4">
        <f t="shared" si="32"/>
        <v>4.9253034858043865</v>
      </c>
      <c r="J200" s="4">
        <f t="shared" si="33"/>
        <v>472.98569651419564</v>
      </c>
      <c r="N200" s="4">
        <f t="shared" si="34"/>
        <v>177</v>
      </c>
      <c r="O200" s="4">
        <f t="shared" si="35"/>
        <v>472.98569651419564</v>
      </c>
    </row>
    <row r="201" spans="6:15" x14ac:dyDescent="0.2">
      <c r="F201" s="6"/>
      <c r="G201" s="4">
        <f t="shared" si="30"/>
        <v>178</v>
      </c>
      <c r="H201" s="4">
        <f t="shared" si="31"/>
        <v>477.95400000000001</v>
      </c>
      <c r="I201" s="4">
        <f t="shared" si="32"/>
        <v>4.9812056940062792</v>
      </c>
      <c r="J201" s="4">
        <f t="shared" si="33"/>
        <v>472.97279430599372</v>
      </c>
      <c r="N201" s="4">
        <f t="shared" si="34"/>
        <v>178</v>
      </c>
      <c r="O201" s="4">
        <f t="shared" si="35"/>
        <v>472.97279430599372</v>
      </c>
    </row>
    <row r="202" spans="6:15" x14ac:dyDescent="0.2">
      <c r="F202" s="6"/>
      <c r="G202" s="4">
        <f t="shared" si="30"/>
        <v>179</v>
      </c>
      <c r="H202" s="4">
        <f t="shared" si="31"/>
        <v>477.99699999999996</v>
      </c>
      <c r="I202" s="4">
        <f t="shared" si="32"/>
        <v>5.0374233596214211</v>
      </c>
      <c r="J202" s="4">
        <f t="shared" si="33"/>
        <v>472.95957664037854</v>
      </c>
      <c r="N202" s="4">
        <f t="shared" si="34"/>
        <v>179</v>
      </c>
      <c r="O202" s="4">
        <f t="shared" si="35"/>
        <v>472.95957664037854</v>
      </c>
    </row>
    <row r="203" spans="6:15" x14ac:dyDescent="0.2">
      <c r="F203" s="6"/>
      <c r="G203" s="4">
        <f t="shared" si="30"/>
        <v>180</v>
      </c>
      <c r="H203" s="4">
        <f t="shared" si="31"/>
        <v>478.03999999999996</v>
      </c>
      <c r="I203" s="4">
        <f t="shared" si="32"/>
        <v>5.093956482649812</v>
      </c>
      <c r="J203" s="4">
        <f t="shared" si="33"/>
        <v>472.94604351735018</v>
      </c>
      <c r="N203" s="4">
        <f t="shared" si="34"/>
        <v>180</v>
      </c>
      <c r="O203" s="4">
        <f t="shared" si="35"/>
        <v>472.94604351735018</v>
      </c>
    </row>
    <row r="204" spans="6:15" x14ac:dyDescent="0.2">
      <c r="F204" s="6"/>
      <c r="G204" s="4">
        <f t="shared" si="30"/>
        <v>181</v>
      </c>
      <c r="H204" s="4">
        <f t="shared" si="31"/>
        <v>478.08299999999997</v>
      </c>
      <c r="I204" s="4">
        <f t="shared" si="32"/>
        <v>5.1508050630914521</v>
      </c>
      <c r="J204" s="4">
        <f t="shared" si="33"/>
        <v>472.9321949369085</v>
      </c>
      <c r="N204" s="4">
        <f t="shared" si="34"/>
        <v>181</v>
      </c>
      <c r="O204" s="4">
        <f t="shared" si="35"/>
        <v>472.9321949369085</v>
      </c>
    </row>
    <row r="205" spans="6:15" x14ac:dyDescent="0.2">
      <c r="F205" s="6"/>
      <c r="G205" s="4">
        <f t="shared" si="30"/>
        <v>182</v>
      </c>
      <c r="H205" s="4">
        <f t="shared" si="31"/>
        <v>478.12599999999998</v>
      </c>
      <c r="I205" s="4">
        <f t="shared" si="32"/>
        <v>5.2079691009463414</v>
      </c>
      <c r="J205" s="4">
        <f t="shared" si="33"/>
        <v>472.91803089905363</v>
      </c>
      <c r="N205" s="4">
        <f t="shared" si="34"/>
        <v>182</v>
      </c>
      <c r="O205" s="4">
        <f t="shared" si="35"/>
        <v>472.91803089905363</v>
      </c>
    </row>
    <row r="206" spans="6:15" x14ac:dyDescent="0.2">
      <c r="F206" s="6"/>
      <c r="G206" s="4">
        <f t="shared" si="30"/>
        <v>183</v>
      </c>
      <c r="H206" s="4">
        <f t="shared" si="31"/>
        <v>478.16899999999998</v>
      </c>
      <c r="I206" s="4">
        <f t="shared" si="32"/>
        <v>5.2654485962144806</v>
      </c>
      <c r="J206" s="4">
        <f t="shared" si="33"/>
        <v>472.90355140378551</v>
      </c>
      <c r="N206" s="4">
        <f t="shared" si="34"/>
        <v>183</v>
      </c>
      <c r="O206" s="4">
        <f t="shared" si="35"/>
        <v>472.90355140378551</v>
      </c>
    </row>
    <row r="207" spans="6:15" x14ac:dyDescent="0.2">
      <c r="F207" s="6"/>
      <c r="G207" s="4">
        <f t="shared" si="30"/>
        <v>184</v>
      </c>
      <c r="H207" s="4">
        <f t="shared" si="31"/>
        <v>478.21199999999999</v>
      </c>
      <c r="I207" s="4">
        <f t="shared" si="32"/>
        <v>5.323243548895868</v>
      </c>
      <c r="J207" s="4">
        <f t="shared" si="33"/>
        <v>472.88875645110414</v>
      </c>
      <c r="N207" s="4">
        <f t="shared" si="34"/>
        <v>184</v>
      </c>
      <c r="O207" s="4">
        <f t="shared" si="35"/>
        <v>472.88875645110414</v>
      </c>
    </row>
    <row r="208" spans="6:15" x14ac:dyDescent="0.2">
      <c r="F208" s="6"/>
      <c r="G208" s="4">
        <f t="shared" si="30"/>
        <v>185</v>
      </c>
      <c r="H208" s="4">
        <f t="shared" si="31"/>
        <v>478.255</v>
      </c>
      <c r="I208" s="4">
        <f t="shared" si="32"/>
        <v>5.3813539589905046</v>
      </c>
      <c r="J208" s="4">
        <f t="shared" si="33"/>
        <v>472.87364604100947</v>
      </c>
      <c r="N208" s="4">
        <f t="shared" si="34"/>
        <v>185</v>
      </c>
      <c r="O208" s="4">
        <f t="shared" si="35"/>
        <v>472.87364604100947</v>
      </c>
    </row>
    <row r="209" spans="6:15" x14ac:dyDescent="0.2">
      <c r="F209" s="6"/>
      <c r="G209" s="4">
        <f t="shared" si="30"/>
        <v>186</v>
      </c>
      <c r="H209" s="4">
        <f t="shared" si="31"/>
        <v>478.298</v>
      </c>
      <c r="I209" s="4">
        <f t="shared" si="32"/>
        <v>5.4397798264983912</v>
      </c>
      <c r="J209" s="4">
        <f t="shared" si="33"/>
        <v>472.85822017350159</v>
      </c>
      <c r="N209" s="4">
        <f t="shared" si="34"/>
        <v>186</v>
      </c>
      <c r="O209" s="4">
        <f t="shared" si="35"/>
        <v>472.85822017350159</v>
      </c>
    </row>
    <row r="210" spans="6:15" x14ac:dyDescent="0.2">
      <c r="F210" s="6"/>
      <c r="G210" s="4">
        <f t="shared" si="30"/>
        <v>187</v>
      </c>
      <c r="H210" s="4">
        <f t="shared" si="31"/>
        <v>478.34100000000001</v>
      </c>
      <c r="I210" s="4">
        <f t="shared" si="32"/>
        <v>5.4985211514195278</v>
      </c>
      <c r="J210" s="4">
        <f t="shared" si="33"/>
        <v>472.84247884858047</v>
      </c>
      <c r="N210" s="4">
        <f t="shared" si="34"/>
        <v>187</v>
      </c>
      <c r="O210" s="4">
        <f t="shared" si="35"/>
        <v>472.84247884858047</v>
      </c>
    </row>
    <row r="211" spans="6:15" x14ac:dyDescent="0.2">
      <c r="F211" s="6"/>
      <c r="G211" s="4">
        <f t="shared" si="30"/>
        <v>188</v>
      </c>
      <c r="H211" s="4">
        <f t="shared" si="31"/>
        <v>478.38399999999996</v>
      </c>
      <c r="I211" s="4">
        <f t="shared" si="32"/>
        <v>5.5575779337539117</v>
      </c>
      <c r="J211" s="4">
        <f t="shared" si="33"/>
        <v>472.82642206624604</v>
      </c>
      <c r="N211" s="4">
        <f t="shared" si="34"/>
        <v>188</v>
      </c>
      <c r="O211" s="4">
        <f t="shared" si="35"/>
        <v>472.82642206624604</v>
      </c>
    </row>
    <row r="212" spans="6:15" x14ac:dyDescent="0.2">
      <c r="F212" s="6"/>
      <c r="G212" s="4">
        <f t="shared" si="30"/>
        <v>189</v>
      </c>
      <c r="H212" s="4">
        <f t="shared" si="31"/>
        <v>478.42699999999996</v>
      </c>
      <c r="I212" s="4">
        <f t="shared" si="32"/>
        <v>5.6169501735015457</v>
      </c>
      <c r="J212" s="4">
        <f t="shared" si="33"/>
        <v>472.81004982649841</v>
      </c>
      <c r="N212" s="4">
        <f t="shared" si="34"/>
        <v>189</v>
      </c>
      <c r="O212" s="4">
        <f t="shared" si="35"/>
        <v>472.81004982649841</v>
      </c>
    </row>
    <row r="213" spans="6:15" x14ac:dyDescent="0.2">
      <c r="F213" s="6"/>
      <c r="G213" s="4">
        <f t="shared" si="30"/>
        <v>190</v>
      </c>
      <c r="H213" s="4">
        <f t="shared" si="31"/>
        <v>478.46999999999997</v>
      </c>
      <c r="I213" s="4">
        <f t="shared" si="32"/>
        <v>5.6766378706624288</v>
      </c>
      <c r="J213" s="4">
        <f t="shared" si="33"/>
        <v>472.79336212933754</v>
      </c>
      <c r="N213" s="4">
        <f t="shared" si="34"/>
        <v>190</v>
      </c>
      <c r="O213" s="4">
        <f t="shared" si="35"/>
        <v>472.79336212933754</v>
      </c>
    </row>
    <row r="214" spans="6:15" x14ac:dyDescent="0.2">
      <c r="F214" s="6"/>
      <c r="G214" s="4">
        <f t="shared" si="30"/>
        <v>191</v>
      </c>
      <c r="H214" s="4">
        <f t="shared" si="31"/>
        <v>478.51299999999998</v>
      </c>
      <c r="I214" s="4">
        <f t="shared" si="32"/>
        <v>5.7366410252365609</v>
      </c>
      <c r="J214" s="4">
        <f t="shared" si="33"/>
        <v>472.77635897476341</v>
      </c>
      <c r="N214" s="4">
        <f t="shared" si="34"/>
        <v>191</v>
      </c>
      <c r="O214" s="4">
        <f t="shared" si="35"/>
        <v>472.77635897476341</v>
      </c>
    </row>
    <row r="215" spans="6:15" x14ac:dyDescent="0.2">
      <c r="F215" s="6"/>
      <c r="G215" s="4">
        <f t="shared" si="30"/>
        <v>192</v>
      </c>
      <c r="H215" s="4">
        <f t="shared" si="31"/>
        <v>478.55599999999998</v>
      </c>
      <c r="I215" s="4">
        <f t="shared" si="32"/>
        <v>5.7969596372239423</v>
      </c>
      <c r="J215" s="4">
        <f t="shared" si="33"/>
        <v>472.75904036277603</v>
      </c>
      <c r="N215" s="4">
        <f t="shared" si="34"/>
        <v>192</v>
      </c>
      <c r="O215" s="4">
        <f t="shared" si="35"/>
        <v>472.75904036277603</v>
      </c>
    </row>
    <row r="216" spans="6:15" x14ac:dyDescent="0.2">
      <c r="F216" s="6"/>
      <c r="G216" s="4">
        <f t="shared" si="30"/>
        <v>193</v>
      </c>
      <c r="H216" s="4">
        <f t="shared" si="31"/>
        <v>478.59899999999999</v>
      </c>
      <c r="I216" s="4">
        <f t="shared" si="32"/>
        <v>5.8575937066245736</v>
      </c>
      <c r="J216" s="4">
        <f t="shared" si="33"/>
        <v>472.74140629337541</v>
      </c>
      <c r="N216" s="4">
        <f t="shared" si="34"/>
        <v>193</v>
      </c>
      <c r="O216" s="4">
        <f t="shared" si="35"/>
        <v>472.74140629337541</v>
      </c>
    </row>
    <row r="217" spans="6:15" x14ac:dyDescent="0.2">
      <c r="F217" s="6"/>
      <c r="G217" s="4">
        <f t="shared" si="30"/>
        <v>194</v>
      </c>
      <c r="H217" s="4">
        <f t="shared" si="31"/>
        <v>478.642</v>
      </c>
      <c r="I217" s="4">
        <f t="shared" si="32"/>
        <v>5.9185432334384531</v>
      </c>
      <c r="J217" s="4">
        <f t="shared" si="33"/>
        <v>472.72345676656153</v>
      </c>
      <c r="N217" s="4">
        <f t="shared" si="34"/>
        <v>194</v>
      </c>
      <c r="O217" s="4">
        <f t="shared" si="35"/>
        <v>472.72345676656153</v>
      </c>
    </row>
    <row r="218" spans="6:15" x14ac:dyDescent="0.2">
      <c r="F218" s="6"/>
      <c r="G218" s="4">
        <f t="shared" si="30"/>
        <v>195</v>
      </c>
      <c r="H218" s="4">
        <f t="shared" si="31"/>
        <v>478.685</v>
      </c>
      <c r="I218" s="4">
        <f t="shared" si="32"/>
        <v>5.9798082176655818</v>
      </c>
      <c r="J218" s="4">
        <f t="shared" si="33"/>
        <v>472.7051917823344</v>
      </c>
      <c r="N218" s="4">
        <f t="shared" si="34"/>
        <v>195</v>
      </c>
      <c r="O218" s="4">
        <f t="shared" si="35"/>
        <v>472.7051917823344</v>
      </c>
    </row>
    <row r="219" spans="6:15" x14ac:dyDescent="0.2">
      <c r="F219" s="6"/>
      <c r="G219" s="4">
        <f t="shared" si="30"/>
        <v>196</v>
      </c>
      <c r="H219" s="4">
        <f t="shared" si="31"/>
        <v>478.72799999999995</v>
      </c>
      <c r="I219" s="4">
        <f t="shared" si="32"/>
        <v>6.0413886593059605</v>
      </c>
      <c r="J219" s="4">
        <f t="shared" si="33"/>
        <v>472.68661134069401</v>
      </c>
      <c r="N219" s="4">
        <f t="shared" si="34"/>
        <v>196</v>
      </c>
      <c r="O219" s="4">
        <f t="shared" si="35"/>
        <v>472.68661134069401</v>
      </c>
    </row>
    <row r="220" spans="6:15" x14ac:dyDescent="0.2">
      <c r="F220" s="6"/>
      <c r="G220" s="4">
        <f t="shared" si="30"/>
        <v>197</v>
      </c>
      <c r="H220" s="4">
        <f t="shared" si="31"/>
        <v>478.77099999999996</v>
      </c>
      <c r="I220" s="4">
        <f t="shared" si="32"/>
        <v>6.1032845583595892</v>
      </c>
      <c r="J220" s="4">
        <f t="shared" si="33"/>
        <v>472.66771544164038</v>
      </c>
      <c r="N220" s="4">
        <f t="shared" si="34"/>
        <v>197</v>
      </c>
      <c r="O220" s="4">
        <f t="shared" si="35"/>
        <v>472.66771544164038</v>
      </c>
    </row>
    <row r="221" spans="6:15" x14ac:dyDescent="0.2">
      <c r="F221" s="6"/>
      <c r="G221" s="4">
        <f t="shared" ref="G221:G284" si="36">+G220+$C$5</f>
        <v>198</v>
      </c>
      <c r="H221" s="4">
        <f t="shared" si="31"/>
        <v>478.81399999999996</v>
      </c>
      <c r="I221" s="4">
        <f t="shared" si="32"/>
        <v>6.1654959148264661</v>
      </c>
      <c r="J221" s="4">
        <f t="shared" si="33"/>
        <v>472.6485040851735</v>
      </c>
      <c r="N221" s="4">
        <f t="shared" si="34"/>
        <v>198</v>
      </c>
      <c r="O221" s="4">
        <f t="shared" si="35"/>
        <v>472.6485040851735</v>
      </c>
    </row>
    <row r="222" spans="6:15" x14ac:dyDescent="0.2">
      <c r="F222" s="6"/>
      <c r="G222" s="4">
        <f t="shared" si="36"/>
        <v>199</v>
      </c>
      <c r="H222" s="4">
        <f t="shared" si="31"/>
        <v>478.85699999999997</v>
      </c>
      <c r="I222" s="4">
        <f t="shared" si="32"/>
        <v>6.2280227287065912</v>
      </c>
      <c r="J222" s="4">
        <f t="shared" si="33"/>
        <v>472.62897727129337</v>
      </c>
      <c r="N222" s="4">
        <f t="shared" si="34"/>
        <v>199</v>
      </c>
      <c r="O222" s="4">
        <f t="shared" si="35"/>
        <v>472.62897727129337</v>
      </c>
    </row>
    <row r="223" spans="6:15" x14ac:dyDescent="0.2">
      <c r="F223" s="6"/>
      <c r="G223" s="4">
        <f t="shared" si="36"/>
        <v>200</v>
      </c>
      <c r="H223" s="4">
        <f t="shared" si="31"/>
        <v>478.9</v>
      </c>
      <c r="I223" s="4">
        <f t="shared" si="32"/>
        <v>6.2908649999999664</v>
      </c>
      <c r="J223" s="4">
        <f t="shared" si="33"/>
        <v>472.60913500000004</v>
      </c>
      <c r="N223" s="4">
        <f t="shared" si="34"/>
        <v>200</v>
      </c>
      <c r="O223" s="4">
        <f t="shared" si="35"/>
        <v>472.60913500000004</v>
      </c>
    </row>
    <row r="224" spans="6:15" x14ac:dyDescent="0.2">
      <c r="F224" s="6"/>
      <c r="G224" s="4">
        <f t="shared" si="36"/>
        <v>201</v>
      </c>
      <c r="H224" s="4">
        <f t="shared" si="31"/>
        <v>478.81699999999995</v>
      </c>
      <c r="I224" s="4">
        <f t="shared" si="32"/>
        <v>6.2280227287065912</v>
      </c>
      <c r="J224" s="4">
        <f t="shared" si="33"/>
        <v>472.58897727129334</v>
      </c>
      <c r="N224" s="4">
        <f t="shared" si="34"/>
        <v>201</v>
      </c>
      <c r="O224" s="4">
        <f t="shared" si="35"/>
        <v>472.58897727129334</v>
      </c>
    </row>
    <row r="225" spans="6:15" x14ac:dyDescent="0.2">
      <c r="F225" s="6"/>
      <c r="G225" s="4">
        <f t="shared" si="36"/>
        <v>202</v>
      </c>
      <c r="H225" s="4">
        <f t="shared" si="31"/>
        <v>478.73399999999998</v>
      </c>
      <c r="I225" s="4">
        <f t="shared" si="32"/>
        <v>6.1654959148264661</v>
      </c>
      <c r="J225" s="4">
        <f t="shared" si="33"/>
        <v>472.56850408517352</v>
      </c>
      <c r="N225" s="4">
        <f t="shared" si="34"/>
        <v>202</v>
      </c>
      <c r="O225" s="4">
        <f t="shared" si="35"/>
        <v>472.56850408517352</v>
      </c>
    </row>
    <row r="226" spans="6:15" x14ac:dyDescent="0.2">
      <c r="F226" s="6"/>
      <c r="G226" s="4">
        <f t="shared" si="36"/>
        <v>203</v>
      </c>
      <c r="H226" s="4">
        <f t="shared" si="31"/>
        <v>478.65099999999995</v>
      </c>
      <c r="I226" s="4">
        <f t="shared" si="32"/>
        <v>6.1032845583595892</v>
      </c>
      <c r="J226" s="4">
        <f t="shared" si="33"/>
        <v>472.54771544164038</v>
      </c>
      <c r="N226" s="4">
        <f t="shared" si="34"/>
        <v>203</v>
      </c>
      <c r="O226" s="4">
        <f t="shared" si="35"/>
        <v>472.54771544164038</v>
      </c>
    </row>
    <row r="227" spans="6:15" x14ac:dyDescent="0.2">
      <c r="F227" s="6"/>
      <c r="G227" s="4">
        <f t="shared" si="36"/>
        <v>204</v>
      </c>
      <c r="H227" s="4">
        <f t="shared" si="31"/>
        <v>478.56799999999998</v>
      </c>
      <c r="I227" s="4">
        <f t="shared" si="32"/>
        <v>6.0413886593059605</v>
      </c>
      <c r="J227" s="4">
        <f t="shared" si="33"/>
        <v>472.52661134069405</v>
      </c>
      <c r="N227" s="4">
        <f t="shared" si="34"/>
        <v>204</v>
      </c>
      <c r="O227" s="4">
        <f t="shared" si="35"/>
        <v>472.52661134069405</v>
      </c>
    </row>
    <row r="228" spans="6:15" x14ac:dyDescent="0.2">
      <c r="F228" s="6"/>
      <c r="G228" s="4">
        <f t="shared" si="36"/>
        <v>205</v>
      </c>
      <c r="H228" s="4">
        <f t="shared" si="31"/>
        <v>478.48499999999996</v>
      </c>
      <c r="I228" s="4">
        <f t="shared" si="32"/>
        <v>5.9798082176655818</v>
      </c>
      <c r="J228" s="4">
        <f t="shared" si="33"/>
        <v>472.50519178233435</v>
      </c>
      <c r="N228" s="4">
        <f t="shared" si="34"/>
        <v>205</v>
      </c>
      <c r="O228" s="4">
        <f t="shared" si="35"/>
        <v>472.50519178233435</v>
      </c>
    </row>
    <row r="229" spans="6:15" x14ac:dyDescent="0.2">
      <c r="F229" s="6"/>
      <c r="G229" s="4">
        <f t="shared" si="36"/>
        <v>206</v>
      </c>
      <c r="H229" s="4">
        <f t="shared" si="31"/>
        <v>478.40199999999999</v>
      </c>
      <c r="I229" s="4">
        <f t="shared" si="32"/>
        <v>5.9185432334384531</v>
      </c>
      <c r="J229" s="4">
        <f t="shared" si="33"/>
        <v>472.48345676656152</v>
      </c>
      <c r="N229" s="4">
        <f t="shared" si="34"/>
        <v>206</v>
      </c>
      <c r="O229" s="4">
        <f t="shared" si="35"/>
        <v>472.48345676656152</v>
      </c>
    </row>
    <row r="230" spans="6:15" x14ac:dyDescent="0.2">
      <c r="F230" s="6"/>
      <c r="G230" s="4">
        <f t="shared" si="36"/>
        <v>207</v>
      </c>
      <c r="H230" s="4">
        <f t="shared" si="31"/>
        <v>478.31899999999996</v>
      </c>
      <c r="I230" s="4">
        <f t="shared" si="32"/>
        <v>5.8575937066245736</v>
      </c>
      <c r="J230" s="4">
        <f t="shared" si="33"/>
        <v>472.46140629337538</v>
      </c>
      <c r="N230" s="4">
        <f t="shared" si="34"/>
        <v>207</v>
      </c>
      <c r="O230" s="4">
        <f t="shared" si="35"/>
        <v>472.46140629337538</v>
      </c>
    </row>
    <row r="231" spans="6:15" x14ac:dyDescent="0.2">
      <c r="F231" s="6"/>
      <c r="G231" s="4">
        <f t="shared" si="36"/>
        <v>208</v>
      </c>
      <c r="H231" s="4">
        <f t="shared" si="31"/>
        <v>478.23599999999999</v>
      </c>
      <c r="I231" s="4">
        <f t="shared" si="32"/>
        <v>5.7969596372239423</v>
      </c>
      <c r="J231" s="4">
        <f t="shared" si="33"/>
        <v>472.43904036277604</v>
      </c>
      <c r="N231" s="4">
        <f t="shared" si="34"/>
        <v>208</v>
      </c>
      <c r="O231" s="4">
        <f t="shared" si="35"/>
        <v>472.43904036277604</v>
      </c>
    </row>
    <row r="232" spans="6:15" x14ac:dyDescent="0.2">
      <c r="F232" s="6"/>
      <c r="G232" s="4">
        <f t="shared" si="36"/>
        <v>209</v>
      </c>
      <c r="H232" s="4">
        <f t="shared" si="31"/>
        <v>478.15299999999996</v>
      </c>
      <c r="I232" s="4">
        <f t="shared" si="32"/>
        <v>5.7366410252365609</v>
      </c>
      <c r="J232" s="4">
        <f t="shared" si="33"/>
        <v>472.4163589747634</v>
      </c>
      <c r="N232" s="4">
        <f t="shared" si="34"/>
        <v>209</v>
      </c>
      <c r="O232" s="4">
        <f t="shared" si="35"/>
        <v>472.4163589747634</v>
      </c>
    </row>
    <row r="233" spans="6:15" x14ac:dyDescent="0.2">
      <c r="F233" s="6"/>
      <c r="G233" s="4">
        <f t="shared" si="36"/>
        <v>210</v>
      </c>
      <c r="H233" s="4">
        <f t="shared" si="31"/>
        <v>478.07</v>
      </c>
      <c r="I233" s="4">
        <f t="shared" si="32"/>
        <v>5.6766378706624288</v>
      </c>
      <c r="J233" s="4">
        <f t="shared" si="33"/>
        <v>472.39336212933756</v>
      </c>
      <c r="N233" s="4">
        <f t="shared" si="34"/>
        <v>210</v>
      </c>
      <c r="O233" s="4">
        <f t="shared" si="35"/>
        <v>472.39336212933756</v>
      </c>
    </row>
    <row r="234" spans="6:15" x14ac:dyDescent="0.2">
      <c r="F234" s="6"/>
      <c r="G234" s="4">
        <f t="shared" si="36"/>
        <v>211</v>
      </c>
      <c r="H234" s="4">
        <f t="shared" si="31"/>
        <v>477.98699999999997</v>
      </c>
      <c r="I234" s="4">
        <f t="shared" si="32"/>
        <v>5.6169501735015457</v>
      </c>
      <c r="J234" s="4">
        <f t="shared" si="33"/>
        <v>472.37004982649842</v>
      </c>
      <c r="N234" s="4">
        <f t="shared" si="34"/>
        <v>211</v>
      </c>
      <c r="O234" s="4">
        <f t="shared" si="35"/>
        <v>472.37004982649842</v>
      </c>
    </row>
    <row r="235" spans="6:15" x14ac:dyDescent="0.2">
      <c r="F235" s="6"/>
      <c r="G235" s="4">
        <f t="shared" si="36"/>
        <v>212</v>
      </c>
      <c r="H235" s="4">
        <f t="shared" ref="H235:H298" si="37">IF(G235&lt;$C$20,$D$8-(G235-$C$8)*$C$13/100,$D$9+(G235-$C$20)*$C$14/100)</f>
        <v>477.904</v>
      </c>
      <c r="I235" s="4">
        <f t="shared" ref="I235:I298" si="38">IF(OR((G235&lt;$C$19),(G235&gt;$C$21)),0,IF(G235&lt;$C$20,(G235-$C$19)^2/2/$C$6,($C$21-G235)^2/2/$C$6))</f>
        <v>5.5575779337539117</v>
      </c>
      <c r="J235" s="4">
        <f t="shared" ref="J235:J298" si="39">H235-I235</f>
        <v>472.34642206624608</v>
      </c>
      <c r="N235" s="4">
        <f t="shared" ref="N235:N298" si="40">G235</f>
        <v>212</v>
      </c>
      <c r="O235" s="4">
        <f t="shared" ref="O235:O298" si="41">J235</f>
        <v>472.34642206624608</v>
      </c>
    </row>
    <row r="236" spans="6:15" x14ac:dyDescent="0.2">
      <c r="F236" s="6"/>
      <c r="G236" s="4">
        <f t="shared" si="36"/>
        <v>213</v>
      </c>
      <c r="H236" s="4">
        <f t="shared" si="37"/>
        <v>477.82099999999997</v>
      </c>
      <c r="I236" s="4">
        <f t="shared" si="38"/>
        <v>5.4985211514195278</v>
      </c>
      <c r="J236" s="4">
        <f t="shared" si="39"/>
        <v>472.32247884858043</v>
      </c>
      <c r="N236" s="4">
        <f t="shared" si="40"/>
        <v>213</v>
      </c>
      <c r="O236" s="4">
        <f t="shared" si="41"/>
        <v>472.32247884858043</v>
      </c>
    </row>
    <row r="237" spans="6:15" x14ac:dyDescent="0.2">
      <c r="F237" s="6"/>
      <c r="G237" s="4">
        <f t="shared" si="36"/>
        <v>214</v>
      </c>
      <c r="H237" s="4">
        <f t="shared" si="37"/>
        <v>477.738</v>
      </c>
      <c r="I237" s="4">
        <f t="shared" si="38"/>
        <v>5.4397798264983912</v>
      </c>
      <c r="J237" s="4">
        <f t="shared" si="39"/>
        <v>472.29822017350159</v>
      </c>
      <c r="N237" s="4">
        <f t="shared" si="40"/>
        <v>214</v>
      </c>
      <c r="O237" s="4">
        <f t="shared" si="41"/>
        <v>472.29822017350159</v>
      </c>
    </row>
    <row r="238" spans="6:15" x14ac:dyDescent="0.2">
      <c r="F238" s="6"/>
      <c r="G238" s="4">
        <f t="shared" si="36"/>
        <v>215</v>
      </c>
      <c r="H238" s="4">
        <f t="shared" si="37"/>
        <v>477.65499999999997</v>
      </c>
      <c r="I238" s="4">
        <f t="shared" si="38"/>
        <v>5.3813539589905046</v>
      </c>
      <c r="J238" s="4">
        <f t="shared" si="39"/>
        <v>472.27364604100944</v>
      </c>
      <c r="N238" s="4">
        <f t="shared" si="40"/>
        <v>215</v>
      </c>
      <c r="O238" s="4">
        <f t="shared" si="41"/>
        <v>472.27364604100944</v>
      </c>
    </row>
    <row r="239" spans="6:15" x14ac:dyDescent="0.2">
      <c r="F239" s="6"/>
      <c r="G239" s="4">
        <f t="shared" si="36"/>
        <v>216</v>
      </c>
      <c r="H239" s="4">
        <f t="shared" si="37"/>
        <v>477.572</v>
      </c>
      <c r="I239" s="4">
        <f t="shared" si="38"/>
        <v>5.323243548895868</v>
      </c>
      <c r="J239" s="4">
        <f t="shared" si="39"/>
        <v>472.24875645110416</v>
      </c>
      <c r="N239" s="4">
        <f t="shared" si="40"/>
        <v>216</v>
      </c>
      <c r="O239" s="4">
        <f t="shared" si="41"/>
        <v>472.24875645110416</v>
      </c>
    </row>
    <row r="240" spans="6:15" x14ac:dyDescent="0.2">
      <c r="F240" s="6"/>
      <c r="G240" s="4">
        <f t="shared" si="36"/>
        <v>217</v>
      </c>
      <c r="H240" s="4">
        <f t="shared" si="37"/>
        <v>477.48899999999998</v>
      </c>
      <c r="I240" s="4">
        <f t="shared" si="38"/>
        <v>5.2654485962144806</v>
      </c>
      <c r="J240" s="4">
        <f t="shared" si="39"/>
        <v>472.22355140378551</v>
      </c>
      <c r="N240" s="4">
        <f t="shared" si="40"/>
        <v>217</v>
      </c>
      <c r="O240" s="4">
        <f t="shared" si="41"/>
        <v>472.22355140378551</v>
      </c>
    </row>
    <row r="241" spans="6:15" x14ac:dyDescent="0.2">
      <c r="F241" s="6"/>
      <c r="G241" s="4">
        <f t="shared" si="36"/>
        <v>218</v>
      </c>
      <c r="H241" s="4">
        <f t="shared" si="37"/>
        <v>477.40600000000001</v>
      </c>
      <c r="I241" s="4">
        <f t="shared" si="38"/>
        <v>5.2079691009463414</v>
      </c>
      <c r="J241" s="4">
        <f t="shared" si="39"/>
        <v>472.19803089905366</v>
      </c>
      <c r="N241" s="4">
        <f t="shared" si="40"/>
        <v>218</v>
      </c>
      <c r="O241" s="4">
        <f t="shared" si="41"/>
        <v>472.19803089905366</v>
      </c>
    </row>
    <row r="242" spans="6:15" x14ac:dyDescent="0.2">
      <c r="F242" s="6"/>
      <c r="G242" s="4">
        <f t="shared" si="36"/>
        <v>219</v>
      </c>
      <c r="H242" s="4">
        <f t="shared" si="37"/>
        <v>477.32299999999998</v>
      </c>
      <c r="I242" s="4">
        <f t="shared" si="38"/>
        <v>5.1508050630914521</v>
      </c>
      <c r="J242" s="4">
        <f t="shared" si="39"/>
        <v>472.17219493690851</v>
      </c>
      <c r="N242" s="4">
        <f t="shared" si="40"/>
        <v>219</v>
      </c>
      <c r="O242" s="4">
        <f t="shared" si="41"/>
        <v>472.17219493690851</v>
      </c>
    </row>
    <row r="243" spans="6:15" x14ac:dyDescent="0.2">
      <c r="F243" s="6"/>
      <c r="G243" s="4">
        <f t="shared" si="36"/>
        <v>220</v>
      </c>
      <c r="H243" s="4">
        <f t="shared" si="37"/>
        <v>477.24</v>
      </c>
      <c r="I243" s="4">
        <f t="shared" si="38"/>
        <v>5.093956482649812</v>
      </c>
      <c r="J243" s="4">
        <f t="shared" si="39"/>
        <v>472.14604351735022</v>
      </c>
      <c r="N243" s="4">
        <f t="shared" si="40"/>
        <v>220</v>
      </c>
      <c r="O243" s="4">
        <f t="shared" si="41"/>
        <v>472.14604351735022</v>
      </c>
    </row>
    <row r="244" spans="6:15" x14ac:dyDescent="0.2">
      <c r="F244" s="6"/>
      <c r="G244" s="4">
        <f t="shared" si="36"/>
        <v>221</v>
      </c>
      <c r="H244" s="4">
        <f t="shared" si="37"/>
        <v>477.15699999999998</v>
      </c>
      <c r="I244" s="4">
        <f t="shared" si="38"/>
        <v>5.0374233596214211</v>
      </c>
      <c r="J244" s="4">
        <f t="shared" si="39"/>
        <v>472.11957664037857</v>
      </c>
      <c r="N244" s="4">
        <f t="shared" si="40"/>
        <v>221</v>
      </c>
      <c r="O244" s="4">
        <f t="shared" si="41"/>
        <v>472.11957664037857</v>
      </c>
    </row>
    <row r="245" spans="6:15" x14ac:dyDescent="0.2">
      <c r="F245" s="6"/>
      <c r="G245" s="4">
        <f t="shared" si="36"/>
        <v>222</v>
      </c>
      <c r="H245" s="4">
        <f t="shared" si="37"/>
        <v>477.07399999999996</v>
      </c>
      <c r="I245" s="4">
        <f t="shared" si="38"/>
        <v>4.9812056940062792</v>
      </c>
      <c r="J245" s="4">
        <f t="shared" si="39"/>
        <v>472.09279430599366</v>
      </c>
      <c r="N245" s="4">
        <f t="shared" si="40"/>
        <v>222</v>
      </c>
      <c r="O245" s="4">
        <f t="shared" si="41"/>
        <v>472.09279430599366</v>
      </c>
    </row>
    <row r="246" spans="6:15" x14ac:dyDescent="0.2">
      <c r="F246" s="6"/>
      <c r="G246" s="4">
        <f t="shared" si="36"/>
        <v>223</v>
      </c>
      <c r="H246" s="4">
        <f t="shared" si="37"/>
        <v>476.99099999999999</v>
      </c>
      <c r="I246" s="4">
        <f t="shared" si="38"/>
        <v>4.9253034858043865</v>
      </c>
      <c r="J246" s="4">
        <f t="shared" si="39"/>
        <v>472.06569651419562</v>
      </c>
      <c r="N246" s="4">
        <f t="shared" si="40"/>
        <v>223</v>
      </c>
      <c r="O246" s="4">
        <f t="shared" si="41"/>
        <v>472.06569651419562</v>
      </c>
    </row>
    <row r="247" spans="6:15" x14ac:dyDescent="0.2">
      <c r="F247" s="6"/>
      <c r="G247" s="4">
        <f t="shared" si="36"/>
        <v>224</v>
      </c>
      <c r="H247" s="4">
        <f t="shared" si="37"/>
        <v>476.90799999999996</v>
      </c>
      <c r="I247" s="4">
        <f t="shared" si="38"/>
        <v>4.8697167350157438</v>
      </c>
      <c r="J247" s="4">
        <f t="shared" si="39"/>
        <v>472.03828326498422</v>
      </c>
      <c r="N247" s="4">
        <f t="shared" si="40"/>
        <v>224</v>
      </c>
      <c r="O247" s="4">
        <f t="shared" si="41"/>
        <v>472.03828326498422</v>
      </c>
    </row>
    <row r="248" spans="6:15" x14ac:dyDescent="0.2">
      <c r="F248" s="6"/>
      <c r="G248" s="4">
        <f t="shared" si="36"/>
        <v>225</v>
      </c>
      <c r="H248" s="4">
        <f t="shared" si="37"/>
        <v>476.82499999999999</v>
      </c>
      <c r="I248" s="4">
        <f t="shared" si="38"/>
        <v>4.8144454416403493</v>
      </c>
      <c r="J248" s="4">
        <f t="shared" si="39"/>
        <v>472.01055455835962</v>
      </c>
      <c r="N248" s="4">
        <f t="shared" si="40"/>
        <v>225</v>
      </c>
      <c r="O248" s="4">
        <f t="shared" si="41"/>
        <v>472.01055455835962</v>
      </c>
    </row>
    <row r="249" spans="6:15" x14ac:dyDescent="0.2">
      <c r="F249" s="6"/>
      <c r="G249" s="4">
        <f t="shared" si="36"/>
        <v>226</v>
      </c>
      <c r="H249" s="4">
        <f t="shared" si="37"/>
        <v>476.74199999999996</v>
      </c>
      <c r="I249" s="4">
        <f t="shared" si="38"/>
        <v>4.7594896056782048</v>
      </c>
      <c r="J249" s="4">
        <f t="shared" si="39"/>
        <v>471.98251039432176</v>
      </c>
      <c r="N249" s="4">
        <f t="shared" si="40"/>
        <v>226</v>
      </c>
      <c r="O249" s="4">
        <f t="shared" si="41"/>
        <v>471.98251039432176</v>
      </c>
    </row>
    <row r="250" spans="6:15" x14ac:dyDescent="0.2">
      <c r="F250" s="6"/>
      <c r="G250" s="4">
        <f t="shared" si="36"/>
        <v>227</v>
      </c>
      <c r="H250" s="4">
        <f t="shared" si="37"/>
        <v>476.65899999999999</v>
      </c>
      <c r="I250" s="4">
        <f t="shared" si="38"/>
        <v>4.7048492271293085</v>
      </c>
      <c r="J250" s="4">
        <f t="shared" si="39"/>
        <v>471.95415077287066</v>
      </c>
      <c r="N250" s="4">
        <f t="shared" si="40"/>
        <v>227</v>
      </c>
      <c r="O250" s="4">
        <f t="shared" si="41"/>
        <v>471.95415077287066</v>
      </c>
    </row>
    <row r="251" spans="6:15" x14ac:dyDescent="0.2">
      <c r="F251" s="6"/>
      <c r="G251" s="4">
        <f t="shared" si="36"/>
        <v>228</v>
      </c>
      <c r="H251" s="4">
        <f t="shared" si="37"/>
        <v>476.57599999999996</v>
      </c>
      <c r="I251" s="4">
        <f t="shared" si="38"/>
        <v>4.6505243059936623</v>
      </c>
      <c r="J251" s="4">
        <f t="shared" si="39"/>
        <v>471.92547569400631</v>
      </c>
      <c r="N251" s="4">
        <f t="shared" si="40"/>
        <v>228</v>
      </c>
      <c r="O251" s="4">
        <f t="shared" si="41"/>
        <v>471.92547569400631</v>
      </c>
    </row>
    <row r="252" spans="6:15" x14ac:dyDescent="0.2">
      <c r="F252" s="6"/>
      <c r="G252" s="4">
        <f t="shared" si="36"/>
        <v>229</v>
      </c>
      <c r="H252" s="4">
        <f t="shared" si="37"/>
        <v>476.49299999999999</v>
      </c>
      <c r="I252" s="4">
        <f t="shared" si="38"/>
        <v>4.5965148422712643</v>
      </c>
      <c r="J252" s="4">
        <f t="shared" si="39"/>
        <v>471.8964851577287</v>
      </c>
      <c r="N252" s="4">
        <f t="shared" si="40"/>
        <v>229</v>
      </c>
      <c r="O252" s="4">
        <f t="shared" si="41"/>
        <v>471.8964851577287</v>
      </c>
    </row>
    <row r="253" spans="6:15" x14ac:dyDescent="0.2">
      <c r="F253" s="6"/>
      <c r="G253" s="4">
        <f t="shared" si="36"/>
        <v>230</v>
      </c>
      <c r="H253" s="4">
        <f t="shared" si="37"/>
        <v>476.40999999999997</v>
      </c>
      <c r="I253" s="4">
        <f t="shared" si="38"/>
        <v>4.5428208359621163</v>
      </c>
      <c r="J253" s="4">
        <f t="shared" si="39"/>
        <v>471.86717916403785</v>
      </c>
      <c r="N253" s="4">
        <f t="shared" si="40"/>
        <v>230</v>
      </c>
      <c r="O253" s="4">
        <f t="shared" si="41"/>
        <v>471.86717916403785</v>
      </c>
    </row>
    <row r="254" spans="6:15" x14ac:dyDescent="0.2">
      <c r="F254" s="6"/>
      <c r="G254" s="4">
        <f t="shared" si="36"/>
        <v>231</v>
      </c>
      <c r="H254" s="4">
        <f t="shared" si="37"/>
        <v>476.327</v>
      </c>
      <c r="I254" s="4">
        <f t="shared" si="38"/>
        <v>4.4894422870662183</v>
      </c>
      <c r="J254" s="4">
        <f t="shared" si="39"/>
        <v>471.8375577129338</v>
      </c>
      <c r="N254" s="4">
        <f t="shared" si="40"/>
        <v>231</v>
      </c>
      <c r="O254" s="4">
        <f t="shared" si="41"/>
        <v>471.8375577129338</v>
      </c>
    </row>
    <row r="255" spans="6:15" x14ac:dyDescent="0.2">
      <c r="F255" s="6"/>
      <c r="G255" s="4">
        <f t="shared" si="36"/>
        <v>232</v>
      </c>
      <c r="H255" s="4">
        <f t="shared" si="37"/>
        <v>476.24399999999997</v>
      </c>
      <c r="I255" s="4">
        <f t="shared" si="38"/>
        <v>4.4363791955835685</v>
      </c>
      <c r="J255" s="4">
        <f t="shared" si="39"/>
        <v>471.80762080441639</v>
      </c>
      <c r="N255" s="4">
        <f t="shared" si="40"/>
        <v>232</v>
      </c>
      <c r="O255" s="4">
        <f t="shared" si="41"/>
        <v>471.80762080441639</v>
      </c>
    </row>
    <row r="256" spans="6:15" x14ac:dyDescent="0.2">
      <c r="F256" s="6"/>
      <c r="G256" s="4">
        <f t="shared" si="36"/>
        <v>233</v>
      </c>
      <c r="H256" s="4">
        <f t="shared" si="37"/>
        <v>476.161</v>
      </c>
      <c r="I256" s="4">
        <f t="shared" si="38"/>
        <v>4.383631561514167</v>
      </c>
      <c r="J256" s="4">
        <f t="shared" si="39"/>
        <v>471.77736843848584</v>
      </c>
      <c r="N256" s="4">
        <f t="shared" si="40"/>
        <v>233</v>
      </c>
      <c r="O256" s="4">
        <f t="shared" si="41"/>
        <v>471.77736843848584</v>
      </c>
    </row>
    <row r="257" spans="6:15" x14ac:dyDescent="0.2">
      <c r="F257" s="6"/>
      <c r="G257" s="4">
        <f t="shared" si="36"/>
        <v>234</v>
      </c>
      <c r="H257" s="4">
        <f t="shared" si="37"/>
        <v>476.07799999999997</v>
      </c>
      <c r="I257" s="4">
        <f t="shared" si="38"/>
        <v>4.3311993848580164</v>
      </c>
      <c r="J257" s="4">
        <f t="shared" si="39"/>
        <v>471.74680061514198</v>
      </c>
      <c r="N257" s="4">
        <f t="shared" si="40"/>
        <v>234</v>
      </c>
      <c r="O257" s="4">
        <f t="shared" si="41"/>
        <v>471.74680061514198</v>
      </c>
    </row>
    <row r="258" spans="6:15" x14ac:dyDescent="0.2">
      <c r="F258" s="6"/>
      <c r="G258" s="4">
        <f t="shared" si="36"/>
        <v>235</v>
      </c>
      <c r="H258" s="4">
        <f t="shared" si="37"/>
        <v>475.995</v>
      </c>
      <c r="I258" s="4">
        <f t="shared" si="38"/>
        <v>4.279082665615114</v>
      </c>
      <c r="J258" s="4">
        <f t="shared" si="39"/>
        <v>471.71591733438487</v>
      </c>
      <c r="N258" s="4">
        <f t="shared" si="40"/>
        <v>235</v>
      </c>
      <c r="O258" s="4">
        <f t="shared" si="41"/>
        <v>471.71591733438487</v>
      </c>
    </row>
    <row r="259" spans="6:15" x14ac:dyDescent="0.2">
      <c r="F259" s="6"/>
      <c r="G259" s="4">
        <f t="shared" si="36"/>
        <v>236</v>
      </c>
      <c r="H259" s="4">
        <f t="shared" si="37"/>
        <v>475.91199999999998</v>
      </c>
      <c r="I259" s="4">
        <f t="shared" si="38"/>
        <v>4.2272814037854616</v>
      </c>
      <c r="J259" s="4">
        <f t="shared" si="39"/>
        <v>471.68471859621451</v>
      </c>
      <c r="N259" s="4">
        <f t="shared" si="40"/>
        <v>236</v>
      </c>
      <c r="O259" s="4">
        <f t="shared" si="41"/>
        <v>471.68471859621451</v>
      </c>
    </row>
    <row r="260" spans="6:15" x14ac:dyDescent="0.2">
      <c r="F260" s="6"/>
      <c r="G260" s="4">
        <f t="shared" si="36"/>
        <v>237</v>
      </c>
      <c r="H260" s="4">
        <f t="shared" si="37"/>
        <v>475.82900000000001</v>
      </c>
      <c r="I260" s="4">
        <f t="shared" si="38"/>
        <v>4.1757955993690583</v>
      </c>
      <c r="J260" s="4">
        <f t="shared" si="39"/>
        <v>471.65320440063095</v>
      </c>
      <c r="N260" s="4">
        <f t="shared" si="40"/>
        <v>237</v>
      </c>
      <c r="O260" s="4">
        <f t="shared" si="41"/>
        <v>471.65320440063095</v>
      </c>
    </row>
    <row r="261" spans="6:15" x14ac:dyDescent="0.2">
      <c r="F261" s="6"/>
      <c r="G261" s="4">
        <f t="shared" si="36"/>
        <v>238</v>
      </c>
      <c r="H261" s="4">
        <f t="shared" si="37"/>
        <v>475.74599999999998</v>
      </c>
      <c r="I261" s="4">
        <f t="shared" si="38"/>
        <v>4.1246252523659033</v>
      </c>
      <c r="J261" s="4">
        <f t="shared" si="39"/>
        <v>471.62137474763409</v>
      </c>
      <c r="N261" s="4">
        <f t="shared" si="40"/>
        <v>238</v>
      </c>
      <c r="O261" s="4">
        <f t="shared" si="41"/>
        <v>471.62137474763409</v>
      </c>
    </row>
    <row r="262" spans="6:15" x14ac:dyDescent="0.2">
      <c r="F262" s="6"/>
      <c r="G262" s="4">
        <f t="shared" si="36"/>
        <v>239</v>
      </c>
      <c r="H262" s="4">
        <f t="shared" si="37"/>
        <v>475.66300000000001</v>
      </c>
      <c r="I262" s="4">
        <f t="shared" si="38"/>
        <v>4.0737703627759982</v>
      </c>
      <c r="J262" s="4">
        <f t="shared" si="39"/>
        <v>471.58922963722404</v>
      </c>
      <c r="N262" s="4">
        <f t="shared" si="40"/>
        <v>239</v>
      </c>
      <c r="O262" s="4">
        <f t="shared" si="41"/>
        <v>471.58922963722404</v>
      </c>
    </row>
    <row r="263" spans="6:15" x14ac:dyDescent="0.2">
      <c r="F263" s="6"/>
      <c r="G263" s="4">
        <f t="shared" si="36"/>
        <v>240</v>
      </c>
      <c r="H263" s="4">
        <f t="shared" si="37"/>
        <v>475.58</v>
      </c>
      <c r="I263" s="4">
        <f t="shared" si="38"/>
        <v>4.0232309305993423</v>
      </c>
      <c r="J263" s="4">
        <f t="shared" si="39"/>
        <v>471.55676906940062</v>
      </c>
      <c r="N263" s="4">
        <f t="shared" si="40"/>
        <v>240</v>
      </c>
      <c r="O263" s="4">
        <f t="shared" si="41"/>
        <v>471.55676906940062</v>
      </c>
    </row>
    <row r="264" spans="6:15" x14ac:dyDescent="0.2">
      <c r="F264" s="6"/>
      <c r="G264" s="4">
        <f t="shared" si="36"/>
        <v>241</v>
      </c>
      <c r="H264" s="4">
        <f t="shared" si="37"/>
        <v>475.49699999999996</v>
      </c>
      <c r="I264" s="4">
        <f t="shared" si="38"/>
        <v>3.9730069558359355</v>
      </c>
      <c r="J264" s="4">
        <f t="shared" si="39"/>
        <v>471.523993044164</v>
      </c>
      <c r="N264" s="4">
        <f t="shared" si="40"/>
        <v>241</v>
      </c>
      <c r="O264" s="4">
        <f t="shared" si="41"/>
        <v>471.523993044164</v>
      </c>
    </row>
    <row r="265" spans="6:15" x14ac:dyDescent="0.2">
      <c r="F265" s="6"/>
      <c r="G265" s="4">
        <f t="shared" si="36"/>
        <v>242</v>
      </c>
      <c r="H265" s="4">
        <f t="shared" si="37"/>
        <v>475.41399999999999</v>
      </c>
      <c r="I265" s="4">
        <f t="shared" si="38"/>
        <v>3.9230984384857783</v>
      </c>
      <c r="J265" s="4">
        <f t="shared" si="39"/>
        <v>471.49090156151419</v>
      </c>
      <c r="N265" s="4">
        <f t="shared" si="40"/>
        <v>242</v>
      </c>
      <c r="O265" s="4">
        <f t="shared" si="41"/>
        <v>471.49090156151419</v>
      </c>
    </row>
    <row r="266" spans="6:15" x14ac:dyDescent="0.2">
      <c r="F266" s="6"/>
      <c r="G266" s="4">
        <f t="shared" si="36"/>
        <v>243</v>
      </c>
      <c r="H266" s="4">
        <f t="shared" si="37"/>
        <v>475.33099999999996</v>
      </c>
      <c r="I266" s="4">
        <f t="shared" si="38"/>
        <v>3.8735053785488698</v>
      </c>
      <c r="J266" s="4">
        <f t="shared" si="39"/>
        <v>471.45749462145108</v>
      </c>
      <c r="N266" s="4">
        <f t="shared" si="40"/>
        <v>243</v>
      </c>
      <c r="O266" s="4">
        <f t="shared" si="41"/>
        <v>471.45749462145108</v>
      </c>
    </row>
    <row r="267" spans="6:15" x14ac:dyDescent="0.2">
      <c r="F267" s="6"/>
      <c r="G267" s="4">
        <f t="shared" si="36"/>
        <v>244</v>
      </c>
      <c r="H267" s="4">
        <f t="shared" si="37"/>
        <v>475.24799999999999</v>
      </c>
      <c r="I267" s="4">
        <f t="shared" si="38"/>
        <v>3.8242277760252104</v>
      </c>
      <c r="J267" s="4">
        <f t="shared" si="39"/>
        <v>471.42377222397477</v>
      </c>
      <c r="N267" s="4">
        <f t="shared" si="40"/>
        <v>244</v>
      </c>
      <c r="O267" s="4">
        <f t="shared" si="41"/>
        <v>471.42377222397477</v>
      </c>
    </row>
    <row r="268" spans="6:15" x14ac:dyDescent="0.2">
      <c r="F268" s="6"/>
      <c r="G268" s="4">
        <f t="shared" si="36"/>
        <v>245</v>
      </c>
      <c r="H268" s="4">
        <f t="shared" si="37"/>
        <v>475.16499999999996</v>
      </c>
      <c r="I268" s="4">
        <f t="shared" si="38"/>
        <v>3.7752656309148005</v>
      </c>
      <c r="J268" s="4">
        <f t="shared" si="39"/>
        <v>471.38973436908515</v>
      </c>
      <c r="N268" s="4">
        <f t="shared" si="40"/>
        <v>245</v>
      </c>
      <c r="O268" s="4">
        <f t="shared" si="41"/>
        <v>471.38973436908515</v>
      </c>
    </row>
    <row r="269" spans="6:15" x14ac:dyDescent="0.2">
      <c r="F269" s="6"/>
      <c r="G269" s="4">
        <f t="shared" si="36"/>
        <v>246</v>
      </c>
      <c r="H269" s="4">
        <f t="shared" si="37"/>
        <v>475.08199999999999</v>
      </c>
      <c r="I269" s="4">
        <f t="shared" si="38"/>
        <v>3.7266189432176398</v>
      </c>
      <c r="J269" s="4">
        <f t="shared" si="39"/>
        <v>471.35538105678233</v>
      </c>
      <c r="N269" s="4">
        <f t="shared" si="40"/>
        <v>246</v>
      </c>
      <c r="O269" s="4">
        <f t="shared" si="41"/>
        <v>471.35538105678233</v>
      </c>
    </row>
    <row r="270" spans="6:15" x14ac:dyDescent="0.2">
      <c r="F270" s="6"/>
      <c r="G270" s="4">
        <f t="shared" si="36"/>
        <v>247</v>
      </c>
      <c r="H270" s="4">
        <f t="shared" si="37"/>
        <v>474.99899999999997</v>
      </c>
      <c r="I270" s="4">
        <f t="shared" si="38"/>
        <v>3.6782877129337286</v>
      </c>
      <c r="J270" s="4">
        <f t="shared" si="39"/>
        <v>471.32071228706621</v>
      </c>
      <c r="N270" s="4">
        <f t="shared" si="40"/>
        <v>247</v>
      </c>
      <c r="O270" s="4">
        <f t="shared" si="41"/>
        <v>471.32071228706621</v>
      </c>
    </row>
    <row r="271" spans="6:15" x14ac:dyDescent="0.2">
      <c r="F271" s="6"/>
      <c r="G271" s="4">
        <f t="shared" si="36"/>
        <v>248</v>
      </c>
      <c r="H271" s="4">
        <f t="shared" si="37"/>
        <v>474.916</v>
      </c>
      <c r="I271" s="4">
        <f t="shared" si="38"/>
        <v>3.6302719400630661</v>
      </c>
      <c r="J271" s="4">
        <f t="shared" si="39"/>
        <v>471.28572805993696</v>
      </c>
      <c r="N271" s="4">
        <f t="shared" si="40"/>
        <v>248</v>
      </c>
      <c r="O271" s="4">
        <f t="shared" si="41"/>
        <v>471.28572805993696</v>
      </c>
    </row>
    <row r="272" spans="6:15" x14ac:dyDescent="0.2">
      <c r="F272" s="6"/>
      <c r="G272" s="4">
        <f t="shared" si="36"/>
        <v>249</v>
      </c>
      <c r="H272" s="4">
        <f t="shared" si="37"/>
        <v>474.83299999999997</v>
      </c>
      <c r="I272" s="4">
        <f t="shared" si="38"/>
        <v>3.5825716246056527</v>
      </c>
      <c r="J272" s="4">
        <f t="shared" si="39"/>
        <v>471.25042837539434</v>
      </c>
      <c r="N272" s="4">
        <f t="shared" si="40"/>
        <v>249</v>
      </c>
      <c r="O272" s="4">
        <f t="shared" si="41"/>
        <v>471.25042837539434</v>
      </c>
    </row>
    <row r="273" spans="6:15" x14ac:dyDescent="0.2">
      <c r="F273" s="6"/>
      <c r="G273" s="4">
        <f t="shared" si="36"/>
        <v>250</v>
      </c>
      <c r="H273" s="4">
        <f t="shared" si="37"/>
        <v>474.75</v>
      </c>
      <c r="I273" s="4">
        <f t="shared" si="38"/>
        <v>3.5351867665614889</v>
      </c>
      <c r="J273" s="4">
        <f t="shared" si="39"/>
        <v>471.21481323343852</v>
      </c>
      <c r="N273" s="4">
        <f t="shared" si="40"/>
        <v>250</v>
      </c>
      <c r="O273" s="4">
        <f t="shared" si="41"/>
        <v>471.21481323343852</v>
      </c>
    </row>
    <row r="274" spans="6:15" x14ac:dyDescent="0.2">
      <c r="F274" s="6"/>
      <c r="G274" s="4">
        <f t="shared" si="36"/>
        <v>251</v>
      </c>
      <c r="H274" s="4">
        <f t="shared" si="37"/>
        <v>474.66699999999997</v>
      </c>
      <c r="I274" s="4">
        <f t="shared" si="38"/>
        <v>3.4881173659305742</v>
      </c>
      <c r="J274" s="4">
        <f t="shared" si="39"/>
        <v>471.1788826340694</v>
      </c>
      <c r="N274" s="4">
        <f t="shared" si="40"/>
        <v>251</v>
      </c>
      <c r="O274" s="4">
        <f t="shared" si="41"/>
        <v>471.1788826340694</v>
      </c>
    </row>
    <row r="275" spans="6:15" x14ac:dyDescent="0.2">
      <c r="F275" s="6"/>
      <c r="G275" s="4">
        <f t="shared" si="36"/>
        <v>252</v>
      </c>
      <c r="H275" s="4">
        <f t="shared" si="37"/>
        <v>474.584</v>
      </c>
      <c r="I275" s="4">
        <f t="shared" si="38"/>
        <v>3.4413634227129091</v>
      </c>
      <c r="J275" s="4">
        <f t="shared" si="39"/>
        <v>471.14263657728708</v>
      </c>
      <c r="N275" s="4">
        <f t="shared" si="40"/>
        <v>252</v>
      </c>
      <c r="O275" s="4">
        <f t="shared" si="41"/>
        <v>471.14263657728708</v>
      </c>
    </row>
    <row r="276" spans="6:15" x14ac:dyDescent="0.2">
      <c r="F276" s="6"/>
      <c r="G276" s="4">
        <f t="shared" si="36"/>
        <v>253</v>
      </c>
      <c r="H276" s="4">
        <f t="shared" si="37"/>
        <v>474.50099999999998</v>
      </c>
      <c r="I276" s="4">
        <f t="shared" si="38"/>
        <v>3.3949249369084931</v>
      </c>
      <c r="J276" s="4">
        <f t="shared" si="39"/>
        <v>471.10607506309151</v>
      </c>
      <c r="N276" s="4">
        <f t="shared" si="40"/>
        <v>253</v>
      </c>
      <c r="O276" s="4">
        <f t="shared" si="41"/>
        <v>471.10607506309151</v>
      </c>
    </row>
    <row r="277" spans="6:15" x14ac:dyDescent="0.2">
      <c r="F277" s="6"/>
      <c r="G277" s="4">
        <f t="shared" si="36"/>
        <v>254</v>
      </c>
      <c r="H277" s="4">
        <f t="shared" si="37"/>
        <v>474.41800000000001</v>
      </c>
      <c r="I277" s="4">
        <f t="shared" si="38"/>
        <v>3.3488019085173253</v>
      </c>
      <c r="J277" s="4">
        <f t="shared" si="39"/>
        <v>471.06919809148269</v>
      </c>
      <c r="N277" s="4">
        <f t="shared" si="40"/>
        <v>254</v>
      </c>
      <c r="O277" s="4">
        <f t="shared" si="41"/>
        <v>471.06919809148269</v>
      </c>
    </row>
    <row r="278" spans="6:15" x14ac:dyDescent="0.2">
      <c r="F278" s="6"/>
      <c r="G278" s="4">
        <f t="shared" si="36"/>
        <v>255</v>
      </c>
      <c r="H278" s="4">
        <f t="shared" si="37"/>
        <v>474.33499999999998</v>
      </c>
      <c r="I278" s="4">
        <f t="shared" si="38"/>
        <v>3.3029943375394075</v>
      </c>
      <c r="J278" s="4">
        <f t="shared" si="39"/>
        <v>471.03200566246056</v>
      </c>
      <c r="N278" s="4">
        <f t="shared" si="40"/>
        <v>255</v>
      </c>
      <c r="O278" s="4">
        <f t="shared" si="41"/>
        <v>471.03200566246056</v>
      </c>
    </row>
    <row r="279" spans="6:15" x14ac:dyDescent="0.2">
      <c r="F279" s="6"/>
      <c r="G279" s="4">
        <f t="shared" si="36"/>
        <v>256</v>
      </c>
      <c r="H279" s="4">
        <f t="shared" si="37"/>
        <v>474.25200000000001</v>
      </c>
      <c r="I279" s="4">
        <f t="shared" si="38"/>
        <v>3.2575022239747393</v>
      </c>
      <c r="J279" s="4">
        <f t="shared" si="39"/>
        <v>470.9944977760253</v>
      </c>
      <c r="N279" s="4">
        <f t="shared" si="40"/>
        <v>256</v>
      </c>
      <c r="O279" s="4">
        <f t="shared" si="41"/>
        <v>470.9944977760253</v>
      </c>
    </row>
    <row r="280" spans="6:15" x14ac:dyDescent="0.2">
      <c r="F280" s="6"/>
      <c r="G280" s="4">
        <f t="shared" si="36"/>
        <v>257</v>
      </c>
      <c r="H280" s="4">
        <f t="shared" si="37"/>
        <v>474.16899999999998</v>
      </c>
      <c r="I280" s="4">
        <f t="shared" si="38"/>
        <v>3.2123255678233198</v>
      </c>
      <c r="J280" s="4">
        <f t="shared" si="39"/>
        <v>470.95667443217667</v>
      </c>
      <c r="N280" s="4">
        <f t="shared" si="40"/>
        <v>257</v>
      </c>
      <c r="O280" s="4">
        <f t="shared" si="41"/>
        <v>470.95667443217667</v>
      </c>
    </row>
    <row r="281" spans="6:15" x14ac:dyDescent="0.2">
      <c r="F281" s="6"/>
      <c r="G281" s="4">
        <f t="shared" si="36"/>
        <v>258</v>
      </c>
      <c r="H281" s="4">
        <f t="shared" si="37"/>
        <v>474.08600000000001</v>
      </c>
      <c r="I281" s="4">
        <f t="shared" si="38"/>
        <v>3.1674643690851498</v>
      </c>
      <c r="J281" s="4">
        <f t="shared" si="39"/>
        <v>470.91853563091485</v>
      </c>
      <c r="N281" s="4">
        <f t="shared" si="40"/>
        <v>258</v>
      </c>
      <c r="O281" s="4">
        <f t="shared" si="41"/>
        <v>470.91853563091485</v>
      </c>
    </row>
    <row r="282" spans="6:15" x14ac:dyDescent="0.2">
      <c r="F282" s="6"/>
      <c r="G282" s="4">
        <f t="shared" si="36"/>
        <v>259</v>
      </c>
      <c r="H282" s="4">
        <f t="shared" si="37"/>
        <v>474.00299999999999</v>
      </c>
      <c r="I282" s="4">
        <f t="shared" si="38"/>
        <v>3.122918627760229</v>
      </c>
      <c r="J282" s="4">
        <f t="shared" si="39"/>
        <v>470.88008137223977</v>
      </c>
      <c r="N282" s="4">
        <f t="shared" si="40"/>
        <v>259</v>
      </c>
      <c r="O282" s="4">
        <f t="shared" si="41"/>
        <v>470.88008137223977</v>
      </c>
    </row>
    <row r="283" spans="6:15" x14ac:dyDescent="0.2">
      <c r="F283" s="6"/>
      <c r="G283" s="4">
        <f t="shared" si="36"/>
        <v>260</v>
      </c>
      <c r="H283" s="4">
        <f t="shared" si="37"/>
        <v>473.91999999999996</v>
      </c>
      <c r="I283" s="4">
        <f t="shared" si="38"/>
        <v>3.0786883438485568</v>
      </c>
      <c r="J283" s="4">
        <f t="shared" si="39"/>
        <v>470.84131165615139</v>
      </c>
      <c r="N283" s="4">
        <f t="shared" si="40"/>
        <v>260</v>
      </c>
      <c r="O283" s="4">
        <f t="shared" si="41"/>
        <v>470.84131165615139</v>
      </c>
    </row>
    <row r="284" spans="6:15" x14ac:dyDescent="0.2">
      <c r="F284" s="6"/>
      <c r="G284" s="4">
        <f t="shared" si="36"/>
        <v>261</v>
      </c>
      <c r="H284" s="4">
        <f t="shared" si="37"/>
        <v>473.83699999999999</v>
      </c>
      <c r="I284" s="4">
        <f t="shared" si="38"/>
        <v>3.0347735173501342</v>
      </c>
      <c r="J284" s="4">
        <f t="shared" si="39"/>
        <v>470.80222648264987</v>
      </c>
      <c r="N284" s="4">
        <f t="shared" si="40"/>
        <v>261</v>
      </c>
      <c r="O284" s="4">
        <f t="shared" si="41"/>
        <v>470.80222648264987</v>
      </c>
    </row>
    <row r="285" spans="6:15" x14ac:dyDescent="0.2">
      <c r="F285" s="6"/>
      <c r="G285" s="4">
        <f t="shared" ref="G285:G348" si="42">+G284+$C$5</f>
        <v>262</v>
      </c>
      <c r="H285" s="4">
        <f t="shared" si="37"/>
        <v>473.75399999999996</v>
      </c>
      <c r="I285" s="4">
        <f t="shared" si="38"/>
        <v>2.9911741482649612</v>
      </c>
      <c r="J285" s="4">
        <f t="shared" si="39"/>
        <v>470.76282585173499</v>
      </c>
      <c r="N285" s="4">
        <f t="shared" si="40"/>
        <v>262</v>
      </c>
      <c r="O285" s="4">
        <f t="shared" si="41"/>
        <v>470.76282585173499</v>
      </c>
    </row>
    <row r="286" spans="6:15" x14ac:dyDescent="0.2">
      <c r="F286" s="6"/>
      <c r="G286" s="4">
        <f t="shared" si="42"/>
        <v>263</v>
      </c>
      <c r="H286" s="4">
        <f t="shared" si="37"/>
        <v>473.67099999999999</v>
      </c>
      <c r="I286" s="4">
        <f t="shared" si="38"/>
        <v>2.9478902365930373</v>
      </c>
      <c r="J286" s="4">
        <f t="shared" si="39"/>
        <v>470.72310976340697</v>
      </c>
      <c r="N286" s="4">
        <f t="shared" si="40"/>
        <v>263</v>
      </c>
      <c r="O286" s="4">
        <f t="shared" si="41"/>
        <v>470.72310976340697</v>
      </c>
    </row>
    <row r="287" spans="6:15" x14ac:dyDescent="0.2">
      <c r="F287" s="6"/>
      <c r="G287" s="4">
        <f t="shared" si="42"/>
        <v>264</v>
      </c>
      <c r="H287" s="4">
        <f t="shared" si="37"/>
        <v>473.58799999999997</v>
      </c>
      <c r="I287" s="4">
        <f t="shared" si="38"/>
        <v>2.9049217823343625</v>
      </c>
      <c r="J287" s="4">
        <f t="shared" si="39"/>
        <v>470.68307821766558</v>
      </c>
      <c r="N287" s="4">
        <f t="shared" si="40"/>
        <v>264</v>
      </c>
      <c r="O287" s="4">
        <f t="shared" si="41"/>
        <v>470.68307821766558</v>
      </c>
    </row>
    <row r="288" spans="6:15" x14ac:dyDescent="0.2">
      <c r="F288" s="6"/>
      <c r="G288" s="4">
        <f t="shared" si="42"/>
        <v>265</v>
      </c>
      <c r="H288" s="4">
        <f t="shared" si="37"/>
        <v>473.505</v>
      </c>
      <c r="I288" s="4">
        <f t="shared" si="38"/>
        <v>2.8622687854889364</v>
      </c>
      <c r="J288" s="4">
        <f t="shared" si="39"/>
        <v>470.64273121451106</v>
      </c>
      <c r="N288" s="4">
        <f t="shared" si="40"/>
        <v>265</v>
      </c>
      <c r="O288" s="4">
        <f t="shared" si="41"/>
        <v>470.64273121451106</v>
      </c>
    </row>
    <row r="289" spans="6:15" x14ac:dyDescent="0.2">
      <c r="F289" s="6"/>
      <c r="G289" s="4">
        <f t="shared" si="42"/>
        <v>266</v>
      </c>
      <c r="H289" s="4">
        <f t="shared" si="37"/>
        <v>473.42199999999997</v>
      </c>
      <c r="I289" s="4">
        <f t="shared" si="38"/>
        <v>2.8199312460567598</v>
      </c>
      <c r="J289" s="4">
        <f t="shared" si="39"/>
        <v>470.60206875394323</v>
      </c>
      <c r="N289" s="4">
        <f t="shared" si="40"/>
        <v>266</v>
      </c>
      <c r="O289" s="4">
        <f t="shared" si="41"/>
        <v>470.60206875394323</v>
      </c>
    </row>
    <row r="290" spans="6:15" x14ac:dyDescent="0.2">
      <c r="F290" s="6"/>
      <c r="G290" s="4">
        <f t="shared" si="42"/>
        <v>267</v>
      </c>
      <c r="H290" s="4">
        <f t="shared" si="37"/>
        <v>473.339</v>
      </c>
      <c r="I290" s="4">
        <f t="shared" si="38"/>
        <v>2.7779091640378324</v>
      </c>
      <c r="J290" s="4">
        <f t="shared" si="39"/>
        <v>470.56109083596215</v>
      </c>
      <c r="N290" s="4">
        <f t="shared" si="40"/>
        <v>267</v>
      </c>
      <c r="O290" s="4">
        <f t="shared" si="41"/>
        <v>470.56109083596215</v>
      </c>
    </row>
    <row r="291" spans="6:15" x14ac:dyDescent="0.2">
      <c r="F291" s="6"/>
      <c r="G291" s="4">
        <f t="shared" si="42"/>
        <v>268</v>
      </c>
      <c r="H291" s="4">
        <f t="shared" si="37"/>
        <v>473.25599999999997</v>
      </c>
      <c r="I291" s="4">
        <f t="shared" si="38"/>
        <v>2.7362025394321545</v>
      </c>
      <c r="J291" s="4">
        <f t="shared" si="39"/>
        <v>470.51979746056782</v>
      </c>
      <c r="N291" s="4">
        <f t="shared" si="40"/>
        <v>268</v>
      </c>
      <c r="O291" s="4">
        <f t="shared" si="41"/>
        <v>470.51979746056782</v>
      </c>
    </row>
    <row r="292" spans="6:15" x14ac:dyDescent="0.2">
      <c r="F292" s="6"/>
      <c r="G292" s="4">
        <f t="shared" si="42"/>
        <v>269</v>
      </c>
      <c r="H292" s="4">
        <f t="shared" si="37"/>
        <v>473.173</v>
      </c>
      <c r="I292" s="4">
        <f t="shared" si="38"/>
        <v>2.6948113722397258</v>
      </c>
      <c r="J292" s="4">
        <f t="shared" si="39"/>
        <v>470.47818862776029</v>
      </c>
      <c r="N292" s="4">
        <f t="shared" si="40"/>
        <v>269</v>
      </c>
      <c r="O292" s="4">
        <f t="shared" si="41"/>
        <v>470.47818862776029</v>
      </c>
    </row>
    <row r="293" spans="6:15" x14ac:dyDescent="0.2">
      <c r="F293" s="6"/>
      <c r="G293" s="4">
        <f t="shared" si="42"/>
        <v>270</v>
      </c>
      <c r="H293" s="4">
        <f t="shared" si="37"/>
        <v>473.09</v>
      </c>
      <c r="I293" s="4">
        <f t="shared" si="38"/>
        <v>2.6537356624605457</v>
      </c>
      <c r="J293" s="4">
        <f t="shared" si="39"/>
        <v>470.43626433753946</v>
      </c>
      <c r="N293" s="4">
        <f t="shared" si="40"/>
        <v>270</v>
      </c>
      <c r="O293" s="4">
        <f t="shared" si="41"/>
        <v>470.43626433753946</v>
      </c>
    </row>
    <row r="294" spans="6:15" x14ac:dyDescent="0.2">
      <c r="F294" s="6"/>
      <c r="G294" s="4">
        <f t="shared" si="42"/>
        <v>271</v>
      </c>
      <c r="H294" s="4">
        <f t="shared" si="37"/>
        <v>473.00700000000001</v>
      </c>
      <c r="I294" s="4">
        <f t="shared" si="38"/>
        <v>2.6129754100946156</v>
      </c>
      <c r="J294" s="4">
        <f t="shared" si="39"/>
        <v>470.39402458990537</v>
      </c>
      <c r="N294" s="4">
        <f t="shared" si="40"/>
        <v>271</v>
      </c>
      <c r="O294" s="4">
        <f t="shared" si="41"/>
        <v>470.39402458990537</v>
      </c>
    </row>
    <row r="295" spans="6:15" x14ac:dyDescent="0.2">
      <c r="F295" s="6"/>
      <c r="G295" s="4">
        <f t="shared" si="42"/>
        <v>272</v>
      </c>
      <c r="H295" s="4">
        <f t="shared" si="37"/>
        <v>472.92399999999998</v>
      </c>
      <c r="I295" s="4">
        <f t="shared" si="38"/>
        <v>2.5725306151419343</v>
      </c>
      <c r="J295" s="4">
        <f t="shared" si="39"/>
        <v>470.35146938485804</v>
      </c>
      <c r="N295" s="4">
        <f t="shared" si="40"/>
        <v>272</v>
      </c>
      <c r="O295" s="4">
        <f t="shared" si="41"/>
        <v>470.35146938485804</v>
      </c>
    </row>
    <row r="296" spans="6:15" x14ac:dyDescent="0.2">
      <c r="F296" s="6"/>
      <c r="G296" s="4">
        <f t="shared" si="42"/>
        <v>273</v>
      </c>
      <c r="H296" s="4">
        <f t="shared" si="37"/>
        <v>472.84100000000001</v>
      </c>
      <c r="I296" s="4">
        <f t="shared" si="38"/>
        <v>2.5324012776025024</v>
      </c>
      <c r="J296" s="4">
        <f t="shared" si="39"/>
        <v>470.30859872239751</v>
      </c>
      <c r="N296" s="4">
        <f t="shared" si="40"/>
        <v>273</v>
      </c>
      <c r="O296" s="4">
        <f t="shared" si="41"/>
        <v>470.30859872239751</v>
      </c>
    </row>
    <row r="297" spans="6:15" x14ac:dyDescent="0.2">
      <c r="F297" s="6"/>
      <c r="G297" s="4">
        <f t="shared" si="42"/>
        <v>274</v>
      </c>
      <c r="H297" s="4">
        <f t="shared" si="37"/>
        <v>472.75799999999998</v>
      </c>
      <c r="I297" s="4">
        <f t="shared" si="38"/>
        <v>2.4925873974763193</v>
      </c>
      <c r="J297" s="4">
        <f t="shared" si="39"/>
        <v>470.26541260252367</v>
      </c>
      <c r="N297" s="4">
        <f t="shared" si="40"/>
        <v>274</v>
      </c>
      <c r="O297" s="4">
        <f t="shared" si="41"/>
        <v>470.26541260252367</v>
      </c>
    </row>
    <row r="298" spans="6:15" x14ac:dyDescent="0.2">
      <c r="F298" s="6"/>
      <c r="G298" s="4">
        <f t="shared" si="42"/>
        <v>275</v>
      </c>
      <c r="H298" s="4">
        <f t="shared" si="37"/>
        <v>472.67500000000001</v>
      </c>
      <c r="I298" s="4">
        <f t="shared" si="38"/>
        <v>2.4530889747633862</v>
      </c>
      <c r="J298" s="4">
        <f t="shared" si="39"/>
        <v>470.22191102523664</v>
      </c>
      <c r="N298" s="4">
        <f t="shared" si="40"/>
        <v>275</v>
      </c>
      <c r="O298" s="4">
        <f t="shared" si="41"/>
        <v>470.22191102523664</v>
      </c>
    </row>
    <row r="299" spans="6:15" x14ac:dyDescent="0.2">
      <c r="F299" s="6"/>
      <c r="G299" s="4">
        <f t="shared" si="42"/>
        <v>276</v>
      </c>
      <c r="H299" s="4">
        <f t="shared" ref="H299:H362" si="43">IF(G299&lt;$C$20,$D$8-(G299-$C$8)*$C$13/100,$D$9+(G299-$C$20)*$C$14/100)</f>
        <v>472.59199999999998</v>
      </c>
      <c r="I299" s="4">
        <f t="shared" ref="I299:I362" si="44">IF(OR((G299&lt;$C$19),(G299&gt;$C$21)),0,IF(G299&lt;$C$20,(G299-$C$19)^2/2/$C$6,($C$21-G299)^2/2/$C$6))</f>
        <v>2.4139060094637017</v>
      </c>
      <c r="J299" s="4">
        <f t="shared" ref="J299:J362" si="45">H299-I299</f>
        <v>470.1780939905363</v>
      </c>
      <c r="N299" s="4">
        <f t="shared" ref="N299:N362" si="46">G299</f>
        <v>276</v>
      </c>
      <c r="O299" s="4">
        <f t="shared" ref="O299:O362" si="47">J299</f>
        <v>470.1780939905363</v>
      </c>
    </row>
    <row r="300" spans="6:15" x14ac:dyDescent="0.2">
      <c r="F300" s="6"/>
      <c r="G300" s="4">
        <f t="shared" si="42"/>
        <v>277</v>
      </c>
      <c r="H300" s="4">
        <f t="shared" si="43"/>
        <v>472.50900000000001</v>
      </c>
      <c r="I300" s="4">
        <f t="shared" si="44"/>
        <v>2.3750385015772664</v>
      </c>
      <c r="J300" s="4">
        <f t="shared" si="45"/>
        <v>470.13396149842276</v>
      </c>
      <c r="N300" s="4">
        <f t="shared" si="46"/>
        <v>277</v>
      </c>
      <c r="O300" s="4">
        <f t="shared" si="47"/>
        <v>470.13396149842276</v>
      </c>
    </row>
    <row r="301" spans="6:15" x14ac:dyDescent="0.2">
      <c r="F301" s="6"/>
      <c r="G301" s="4">
        <f t="shared" si="42"/>
        <v>278</v>
      </c>
      <c r="H301" s="4">
        <f t="shared" si="43"/>
        <v>472.42599999999999</v>
      </c>
      <c r="I301" s="4">
        <f t="shared" si="44"/>
        <v>2.3364864511040806</v>
      </c>
      <c r="J301" s="4">
        <f t="shared" si="45"/>
        <v>470.08951354889592</v>
      </c>
      <c r="N301" s="4">
        <f t="shared" si="46"/>
        <v>278</v>
      </c>
      <c r="O301" s="4">
        <f t="shared" si="47"/>
        <v>470.08951354889592</v>
      </c>
    </row>
    <row r="302" spans="6:15" x14ac:dyDescent="0.2">
      <c r="F302" s="6"/>
      <c r="G302" s="4">
        <f t="shared" si="42"/>
        <v>279</v>
      </c>
      <c r="H302" s="4">
        <f t="shared" si="43"/>
        <v>472.34300000000002</v>
      </c>
      <c r="I302" s="4">
        <f t="shared" si="44"/>
        <v>2.2982498580441439</v>
      </c>
      <c r="J302" s="4">
        <f t="shared" si="45"/>
        <v>470.04475014195589</v>
      </c>
      <c r="N302" s="4">
        <f t="shared" si="46"/>
        <v>279</v>
      </c>
      <c r="O302" s="4">
        <f t="shared" si="47"/>
        <v>470.04475014195589</v>
      </c>
    </row>
    <row r="303" spans="6:15" x14ac:dyDescent="0.2">
      <c r="F303" s="6"/>
      <c r="G303" s="4">
        <f t="shared" si="42"/>
        <v>280</v>
      </c>
      <c r="H303" s="4">
        <f t="shared" si="43"/>
        <v>472.26</v>
      </c>
      <c r="I303" s="4">
        <f t="shared" si="44"/>
        <v>2.2603287223974564</v>
      </c>
      <c r="J303" s="4">
        <f t="shared" si="45"/>
        <v>469.99967127760254</v>
      </c>
      <c r="N303" s="4">
        <f t="shared" si="46"/>
        <v>280</v>
      </c>
      <c r="O303" s="4">
        <f t="shared" si="47"/>
        <v>469.99967127760254</v>
      </c>
    </row>
    <row r="304" spans="6:15" x14ac:dyDescent="0.2">
      <c r="F304" s="6"/>
      <c r="G304" s="4">
        <f t="shared" si="42"/>
        <v>281</v>
      </c>
      <c r="H304" s="4">
        <f t="shared" si="43"/>
        <v>472.17699999999996</v>
      </c>
      <c r="I304" s="4">
        <f t="shared" si="44"/>
        <v>2.222723044164018</v>
      </c>
      <c r="J304" s="4">
        <f t="shared" si="45"/>
        <v>469.95427695583595</v>
      </c>
      <c r="N304" s="4">
        <f t="shared" si="46"/>
        <v>281</v>
      </c>
      <c r="O304" s="4">
        <f t="shared" si="47"/>
        <v>469.95427695583595</v>
      </c>
    </row>
    <row r="305" spans="6:15" x14ac:dyDescent="0.2">
      <c r="F305" s="6"/>
      <c r="G305" s="4">
        <f t="shared" si="42"/>
        <v>282</v>
      </c>
      <c r="H305" s="4">
        <f t="shared" si="43"/>
        <v>472.09399999999999</v>
      </c>
      <c r="I305" s="4">
        <f t="shared" si="44"/>
        <v>2.1854328233438287</v>
      </c>
      <c r="J305" s="4">
        <f t="shared" si="45"/>
        <v>469.90856717665616</v>
      </c>
      <c r="N305" s="4">
        <f t="shared" si="46"/>
        <v>282</v>
      </c>
      <c r="O305" s="4">
        <f t="shared" si="47"/>
        <v>469.90856717665616</v>
      </c>
    </row>
    <row r="306" spans="6:15" x14ac:dyDescent="0.2">
      <c r="F306" s="6"/>
      <c r="G306" s="4">
        <f t="shared" si="42"/>
        <v>283</v>
      </c>
      <c r="H306" s="4">
        <f t="shared" si="43"/>
        <v>472.01099999999997</v>
      </c>
      <c r="I306" s="4">
        <f t="shared" si="44"/>
        <v>2.148458059936889</v>
      </c>
      <c r="J306" s="4">
        <f t="shared" si="45"/>
        <v>469.86254194006307</v>
      </c>
      <c r="N306" s="4">
        <f t="shared" si="46"/>
        <v>283</v>
      </c>
      <c r="O306" s="4">
        <f t="shared" si="47"/>
        <v>469.86254194006307</v>
      </c>
    </row>
    <row r="307" spans="6:15" x14ac:dyDescent="0.2">
      <c r="F307" s="6"/>
      <c r="G307" s="4">
        <f t="shared" si="42"/>
        <v>284</v>
      </c>
      <c r="H307" s="4">
        <f t="shared" si="43"/>
        <v>471.928</v>
      </c>
      <c r="I307" s="4">
        <f t="shared" si="44"/>
        <v>2.1117987539431984</v>
      </c>
      <c r="J307" s="4">
        <f t="shared" si="45"/>
        <v>469.81620124605678</v>
      </c>
      <c r="N307" s="4">
        <f t="shared" si="46"/>
        <v>284</v>
      </c>
      <c r="O307" s="4">
        <f t="shared" si="47"/>
        <v>469.81620124605678</v>
      </c>
    </row>
    <row r="308" spans="6:15" x14ac:dyDescent="0.2">
      <c r="F308" s="6"/>
      <c r="G308" s="4">
        <f t="shared" si="42"/>
        <v>285</v>
      </c>
      <c r="H308" s="4">
        <f t="shared" si="43"/>
        <v>471.84499999999997</v>
      </c>
      <c r="I308" s="4">
        <f t="shared" si="44"/>
        <v>2.0754549053627569</v>
      </c>
      <c r="J308" s="4">
        <f t="shared" si="45"/>
        <v>469.76954509463724</v>
      </c>
      <c r="N308" s="4">
        <f t="shared" si="46"/>
        <v>285</v>
      </c>
      <c r="O308" s="4">
        <f t="shared" si="47"/>
        <v>469.76954509463724</v>
      </c>
    </row>
    <row r="309" spans="6:15" x14ac:dyDescent="0.2">
      <c r="F309" s="6"/>
      <c r="G309" s="4">
        <f t="shared" si="42"/>
        <v>286</v>
      </c>
      <c r="H309" s="4">
        <f t="shared" si="43"/>
        <v>471.762</v>
      </c>
      <c r="I309" s="4">
        <f t="shared" si="44"/>
        <v>2.0394265141955645</v>
      </c>
      <c r="J309" s="4">
        <f t="shared" si="45"/>
        <v>469.72257348580445</v>
      </c>
      <c r="N309" s="4">
        <f t="shared" si="46"/>
        <v>286</v>
      </c>
      <c r="O309" s="4">
        <f t="shared" si="47"/>
        <v>469.72257348580445</v>
      </c>
    </row>
    <row r="310" spans="6:15" x14ac:dyDescent="0.2">
      <c r="F310" s="6"/>
      <c r="G310" s="4">
        <f t="shared" si="42"/>
        <v>287</v>
      </c>
      <c r="H310" s="4">
        <f t="shared" si="43"/>
        <v>471.67899999999997</v>
      </c>
      <c r="I310" s="4">
        <f t="shared" si="44"/>
        <v>2.0037135804416217</v>
      </c>
      <c r="J310" s="4">
        <f t="shared" si="45"/>
        <v>469.67528641955835</v>
      </c>
      <c r="N310" s="4">
        <f t="shared" si="46"/>
        <v>287</v>
      </c>
      <c r="O310" s="4">
        <f t="shared" si="47"/>
        <v>469.67528641955835</v>
      </c>
    </row>
    <row r="311" spans="6:15" x14ac:dyDescent="0.2">
      <c r="F311" s="6"/>
      <c r="G311" s="4">
        <f t="shared" si="42"/>
        <v>288</v>
      </c>
      <c r="H311" s="4">
        <f t="shared" si="43"/>
        <v>471.596</v>
      </c>
      <c r="I311" s="4">
        <f t="shared" si="44"/>
        <v>1.9683161041009276</v>
      </c>
      <c r="J311" s="4">
        <f t="shared" si="45"/>
        <v>469.62768389589905</v>
      </c>
      <c r="N311" s="4">
        <f t="shared" si="46"/>
        <v>288</v>
      </c>
      <c r="O311" s="4">
        <f t="shared" si="47"/>
        <v>469.62768389589905</v>
      </c>
    </row>
    <row r="312" spans="6:15" x14ac:dyDescent="0.2">
      <c r="F312" s="6"/>
      <c r="G312" s="4">
        <f t="shared" si="42"/>
        <v>289</v>
      </c>
      <c r="H312" s="4">
        <f t="shared" si="43"/>
        <v>471.51299999999998</v>
      </c>
      <c r="I312" s="4">
        <f t="shared" si="44"/>
        <v>1.9332340851734831</v>
      </c>
      <c r="J312" s="4">
        <f t="shared" si="45"/>
        <v>469.57976591482651</v>
      </c>
      <c r="N312" s="4">
        <f t="shared" si="46"/>
        <v>289</v>
      </c>
      <c r="O312" s="4">
        <f t="shared" si="47"/>
        <v>469.57976591482651</v>
      </c>
    </row>
    <row r="313" spans="6:15" x14ac:dyDescent="0.2">
      <c r="F313" s="6"/>
      <c r="G313" s="4">
        <f t="shared" si="42"/>
        <v>290</v>
      </c>
      <c r="H313" s="4">
        <f t="shared" si="43"/>
        <v>471.43</v>
      </c>
      <c r="I313" s="4">
        <f t="shared" si="44"/>
        <v>1.8984675236592874</v>
      </c>
      <c r="J313" s="4">
        <f t="shared" si="45"/>
        <v>469.53153247634071</v>
      </c>
      <c r="N313" s="4">
        <f t="shared" si="46"/>
        <v>290</v>
      </c>
      <c r="O313" s="4">
        <f t="shared" si="47"/>
        <v>469.53153247634071</v>
      </c>
    </row>
    <row r="314" spans="6:15" x14ac:dyDescent="0.2">
      <c r="F314" s="6"/>
      <c r="G314" s="4">
        <f t="shared" si="42"/>
        <v>291</v>
      </c>
      <c r="H314" s="4">
        <f t="shared" si="43"/>
        <v>471.34699999999998</v>
      </c>
      <c r="I314" s="4">
        <f t="shared" si="44"/>
        <v>1.8640164195583413</v>
      </c>
      <c r="J314" s="4">
        <f t="shared" si="45"/>
        <v>469.48298358044161</v>
      </c>
      <c r="N314" s="4">
        <f t="shared" si="46"/>
        <v>291</v>
      </c>
      <c r="O314" s="4">
        <f t="shared" si="47"/>
        <v>469.48298358044161</v>
      </c>
    </row>
    <row r="315" spans="6:15" x14ac:dyDescent="0.2">
      <c r="F315" s="6"/>
      <c r="G315" s="4">
        <f t="shared" si="42"/>
        <v>292</v>
      </c>
      <c r="H315" s="4">
        <f t="shared" si="43"/>
        <v>471.26400000000001</v>
      </c>
      <c r="I315" s="4">
        <f t="shared" si="44"/>
        <v>1.8298807728706445</v>
      </c>
      <c r="J315" s="4">
        <f t="shared" si="45"/>
        <v>469.43411922712937</v>
      </c>
      <c r="N315" s="4">
        <f t="shared" si="46"/>
        <v>292</v>
      </c>
      <c r="O315" s="4">
        <f t="shared" si="47"/>
        <v>469.43411922712937</v>
      </c>
    </row>
    <row r="316" spans="6:15" x14ac:dyDescent="0.2">
      <c r="F316" s="6"/>
      <c r="G316" s="4">
        <f t="shared" si="42"/>
        <v>293</v>
      </c>
      <c r="H316" s="4">
        <f t="shared" si="43"/>
        <v>471.18099999999998</v>
      </c>
      <c r="I316" s="4">
        <f t="shared" si="44"/>
        <v>1.7960605835961965</v>
      </c>
      <c r="J316" s="4">
        <f t="shared" si="45"/>
        <v>469.38493941640377</v>
      </c>
      <c r="N316" s="4">
        <f t="shared" si="46"/>
        <v>293</v>
      </c>
      <c r="O316" s="4">
        <f t="shared" si="47"/>
        <v>469.38493941640377</v>
      </c>
    </row>
    <row r="317" spans="6:15" x14ac:dyDescent="0.2">
      <c r="F317" s="6"/>
      <c r="G317" s="4">
        <f t="shared" si="42"/>
        <v>294</v>
      </c>
      <c r="H317" s="4">
        <f t="shared" si="43"/>
        <v>471.09800000000001</v>
      </c>
      <c r="I317" s="4">
        <f t="shared" si="44"/>
        <v>1.762555851734998</v>
      </c>
      <c r="J317" s="4">
        <f t="shared" si="45"/>
        <v>469.33544414826503</v>
      </c>
      <c r="N317" s="4">
        <f t="shared" si="46"/>
        <v>294</v>
      </c>
      <c r="O317" s="4">
        <f t="shared" si="47"/>
        <v>469.33544414826503</v>
      </c>
    </row>
    <row r="318" spans="6:15" x14ac:dyDescent="0.2">
      <c r="F318" s="6"/>
      <c r="G318" s="4">
        <f t="shared" si="42"/>
        <v>295</v>
      </c>
      <c r="H318" s="4">
        <f t="shared" si="43"/>
        <v>471.01499999999999</v>
      </c>
      <c r="I318" s="4">
        <f t="shared" si="44"/>
        <v>1.7293665772870488</v>
      </c>
      <c r="J318" s="4">
        <f t="shared" si="45"/>
        <v>469.28563342271292</v>
      </c>
      <c r="N318" s="4">
        <f t="shared" si="46"/>
        <v>295</v>
      </c>
      <c r="O318" s="4">
        <f t="shared" si="47"/>
        <v>469.28563342271292</v>
      </c>
    </row>
    <row r="319" spans="6:15" x14ac:dyDescent="0.2">
      <c r="F319" s="6"/>
      <c r="G319" s="4">
        <f t="shared" si="42"/>
        <v>296</v>
      </c>
      <c r="H319" s="4">
        <f t="shared" si="43"/>
        <v>470.93200000000002</v>
      </c>
      <c r="I319" s="4">
        <f t="shared" si="44"/>
        <v>1.6964927602523485</v>
      </c>
      <c r="J319" s="4">
        <f t="shared" si="45"/>
        <v>469.23550723974768</v>
      </c>
      <c r="N319" s="4">
        <f t="shared" si="46"/>
        <v>296</v>
      </c>
      <c r="O319" s="4">
        <f t="shared" si="47"/>
        <v>469.23550723974768</v>
      </c>
    </row>
    <row r="320" spans="6:15" x14ac:dyDescent="0.2">
      <c r="F320" s="6"/>
      <c r="G320" s="4">
        <f t="shared" si="42"/>
        <v>297</v>
      </c>
      <c r="H320" s="4">
        <f t="shared" si="43"/>
        <v>470.84899999999999</v>
      </c>
      <c r="I320" s="4">
        <f t="shared" si="44"/>
        <v>1.6639344006308976</v>
      </c>
      <c r="J320" s="4">
        <f t="shared" si="45"/>
        <v>469.18506559936907</v>
      </c>
      <c r="N320" s="4">
        <f t="shared" si="46"/>
        <v>297</v>
      </c>
      <c r="O320" s="4">
        <f t="shared" si="47"/>
        <v>469.18506559936907</v>
      </c>
    </row>
    <row r="321" spans="6:15" x14ac:dyDescent="0.2">
      <c r="F321" s="6"/>
      <c r="G321" s="4">
        <f t="shared" si="42"/>
        <v>298</v>
      </c>
      <c r="H321" s="4">
        <f t="shared" si="43"/>
        <v>470.76600000000002</v>
      </c>
      <c r="I321" s="4">
        <f t="shared" si="44"/>
        <v>1.6316914984226958</v>
      </c>
      <c r="J321" s="4">
        <f t="shared" si="45"/>
        <v>469.13430850157732</v>
      </c>
      <c r="N321" s="4">
        <f t="shared" si="46"/>
        <v>298</v>
      </c>
      <c r="O321" s="4">
        <f t="shared" si="47"/>
        <v>469.13430850157732</v>
      </c>
    </row>
    <row r="322" spans="6:15" x14ac:dyDescent="0.2">
      <c r="F322" s="6"/>
      <c r="G322" s="4">
        <f t="shared" si="42"/>
        <v>299</v>
      </c>
      <c r="H322" s="4">
        <f t="shared" si="43"/>
        <v>470.68299999999999</v>
      </c>
      <c r="I322" s="4">
        <f t="shared" si="44"/>
        <v>1.5997640536277433</v>
      </c>
      <c r="J322" s="4">
        <f t="shared" si="45"/>
        <v>469.08323594637227</v>
      </c>
      <c r="N322" s="4">
        <f t="shared" si="46"/>
        <v>299</v>
      </c>
      <c r="O322" s="4">
        <f t="shared" si="47"/>
        <v>469.08323594637227</v>
      </c>
    </row>
    <row r="323" spans="6:15" x14ac:dyDescent="0.2">
      <c r="F323" s="6"/>
      <c r="G323" s="4">
        <f t="shared" si="42"/>
        <v>300</v>
      </c>
      <c r="H323" s="4">
        <f t="shared" si="43"/>
        <v>470.6</v>
      </c>
      <c r="I323" s="4">
        <f t="shared" si="44"/>
        <v>1.5681520662460402</v>
      </c>
      <c r="J323" s="4">
        <f t="shared" si="45"/>
        <v>469.03184793375397</v>
      </c>
      <c r="N323" s="4">
        <f t="shared" si="46"/>
        <v>300</v>
      </c>
      <c r="O323" s="4">
        <f t="shared" si="47"/>
        <v>469.03184793375397</v>
      </c>
    </row>
    <row r="324" spans="6:15" x14ac:dyDescent="0.2">
      <c r="F324" s="6"/>
      <c r="G324" s="4">
        <f t="shared" si="42"/>
        <v>301</v>
      </c>
      <c r="H324" s="4">
        <f t="shared" si="43"/>
        <v>470.517</v>
      </c>
      <c r="I324" s="4">
        <f t="shared" si="44"/>
        <v>1.536855536277586</v>
      </c>
      <c r="J324" s="4">
        <f t="shared" si="45"/>
        <v>468.98014446372241</v>
      </c>
      <c r="N324" s="4">
        <f t="shared" si="46"/>
        <v>301</v>
      </c>
      <c r="O324" s="4">
        <f t="shared" si="47"/>
        <v>468.98014446372241</v>
      </c>
    </row>
    <row r="325" spans="6:15" x14ac:dyDescent="0.2">
      <c r="F325" s="6"/>
      <c r="G325" s="4">
        <f t="shared" si="42"/>
        <v>302</v>
      </c>
      <c r="H325" s="4">
        <f t="shared" si="43"/>
        <v>470.43399999999997</v>
      </c>
      <c r="I325" s="4">
        <f t="shared" si="44"/>
        <v>1.5058744637223811</v>
      </c>
      <c r="J325" s="4">
        <f t="shared" si="45"/>
        <v>468.92812553627761</v>
      </c>
      <c r="N325" s="4">
        <f t="shared" si="46"/>
        <v>302</v>
      </c>
      <c r="O325" s="4">
        <f t="shared" si="47"/>
        <v>468.92812553627761</v>
      </c>
    </row>
    <row r="326" spans="6:15" x14ac:dyDescent="0.2">
      <c r="F326" s="6"/>
      <c r="G326" s="4">
        <f t="shared" si="42"/>
        <v>303</v>
      </c>
      <c r="H326" s="4">
        <f t="shared" si="43"/>
        <v>470.351</v>
      </c>
      <c r="I326" s="4">
        <f t="shared" si="44"/>
        <v>1.4752088485804256</v>
      </c>
      <c r="J326" s="4">
        <f t="shared" si="45"/>
        <v>468.87579115141955</v>
      </c>
      <c r="N326" s="4">
        <f t="shared" si="46"/>
        <v>303</v>
      </c>
      <c r="O326" s="4">
        <f t="shared" si="47"/>
        <v>468.87579115141955</v>
      </c>
    </row>
    <row r="327" spans="6:15" x14ac:dyDescent="0.2">
      <c r="F327" s="6"/>
      <c r="G327" s="4">
        <f t="shared" si="42"/>
        <v>304</v>
      </c>
      <c r="H327" s="4">
        <f t="shared" si="43"/>
        <v>470.26799999999997</v>
      </c>
      <c r="I327" s="4">
        <f t="shared" si="44"/>
        <v>1.4448586908517189</v>
      </c>
      <c r="J327" s="4">
        <f t="shared" si="45"/>
        <v>468.82314130914824</v>
      </c>
      <c r="N327" s="4">
        <f t="shared" si="46"/>
        <v>304</v>
      </c>
      <c r="O327" s="4">
        <f t="shared" si="47"/>
        <v>468.82314130914824</v>
      </c>
    </row>
    <row r="328" spans="6:15" x14ac:dyDescent="0.2">
      <c r="F328" s="6"/>
      <c r="G328" s="4">
        <f t="shared" si="42"/>
        <v>305</v>
      </c>
      <c r="H328" s="4">
        <f t="shared" si="43"/>
        <v>470.185</v>
      </c>
      <c r="I328" s="4">
        <f t="shared" si="44"/>
        <v>1.4148239905362618</v>
      </c>
      <c r="J328" s="4">
        <f t="shared" si="45"/>
        <v>468.77017600946374</v>
      </c>
      <c r="N328" s="4">
        <f t="shared" si="46"/>
        <v>305</v>
      </c>
      <c r="O328" s="4">
        <f t="shared" si="47"/>
        <v>468.77017600946374</v>
      </c>
    </row>
    <row r="329" spans="6:15" x14ac:dyDescent="0.2">
      <c r="F329" s="6"/>
      <c r="G329" s="4">
        <f t="shared" si="42"/>
        <v>306</v>
      </c>
      <c r="H329" s="4">
        <f t="shared" si="43"/>
        <v>470.10199999999998</v>
      </c>
      <c r="I329" s="4">
        <f t="shared" si="44"/>
        <v>1.3851047476340537</v>
      </c>
      <c r="J329" s="4">
        <f t="shared" si="45"/>
        <v>468.71689525236593</v>
      </c>
      <c r="N329" s="4">
        <f t="shared" si="46"/>
        <v>306</v>
      </c>
      <c r="O329" s="4">
        <f t="shared" si="47"/>
        <v>468.71689525236593</v>
      </c>
    </row>
    <row r="330" spans="6:15" x14ac:dyDescent="0.2">
      <c r="F330" s="6"/>
      <c r="G330" s="4">
        <f t="shared" si="42"/>
        <v>307</v>
      </c>
      <c r="H330" s="4">
        <f t="shared" si="43"/>
        <v>470.01900000000001</v>
      </c>
      <c r="I330" s="4">
        <f t="shared" si="44"/>
        <v>1.3557009621450948</v>
      </c>
      <c r="J330" s="4">
        <f t="shared" si="45"/>
        <v>468.66329903785493</v>
      </c>
      <c r="N330" s="4">
        <f t="shared" si="46"/>
        <v>307</v>
      </c>
      <c r="O330" s="4">
        <f t="shared" si="47"/>
        <v>468.66329903785493</v>
      </c>
    </row>
    <row r="331" spans="6:15" x14ac:dyDescent="0.2">
      <c r="F331" s="6"/>
      <c r="G331" s="4">
        <f t="shared" si="42"/>
        <v>308</v>
      </c>
      <c r="H331" s="4">
        <f t="shared" si="43"/>
        <v>469.93599999999998</v>
      </c>
      <c r="I331" s="4">
        <f t="shared" si="44"/>
        <v>1.3266126340693853</v>
      </c>
      <c r="J331" s="4">
        <f t="shared" si="45"/>
        <v>468.60938736593062</v>
      </c>
      <c r="N331" s="4">
        <f t="shared" si="46"/>
        <v>308</v>
      </c>
      <c r="O331" s="4">
        <f t="shared" si="47"/>
        <v>468.60938736593062</v>
      </c>
    </row>
    <row r="332" spans="6:15" x14ac:dyDescent="0.2">
      <c r="F332" s="6"/>
      <c r="G332" s="4">
        <f t="shared" si="42"/>
        <v>309</v>
      </c>
      <c r="H332" s="4">
        <f t="shared" si="43"/>
        <v>469.85300000000001</v>
      </c>
      <c r="I332" s="4">
        <f t="shared" si="44"/>
        <v>1.2978397634069248</v>
      </c>
      <c r="J332" s="4">
        <f t="shared" si="45"/>
        <v>468.55516023659311</v>
      </c>
      <c r="N332" s="4">
        <f t="shared" si="46"/>
        <v>309</v>
      </c>
      <c r="O332" s="4">
        <f t="shared" si="47"/>
        <v>468.55516023659311</v>
      </c>
    </row>
    <row r="333" spans="6:15" x14ac:dyDescent="0.2">
      <c r="F333" s="6"/>
      <c r="G333" s="4">
        <f t="shared" si="42"/>
        <v>310</v>
      </c>
      <c r="H333" s="4">
        <f t="shared" si="43"/>
        <v>469.77</v>
      </c>
      <c r="I333" s="4">
        <f t="shared" si="44"/>
        <v>1.2693823501577137</v>
      </c>
      <c r="J333" s="4">
        <f t="shared" si="45"/>
        <v>468.50061764984224</v>
      </c>
      <c r="N333" s="4">
        <f t="shared" si="46"/>
        <v>310</v>
      </c>
      <c r="O333" s="4">
        <f t="shared" si="47"/>
        <v>468.50061764984224</v>
      </c>
    </row>
    <row r="334" spans="6:15" x14ac:dyDescent="0.2">
      <c r="F334" s="6"/>
      <c r="G334" s="4">
        <f t="shared" si="42"/>
        <v>311</v>
      </c>
      <c r="H334" s="4">
        <f t="shared" si="43"/>
        <v>469.68700000000001</v>
      </c>
      <c r="I334" s="4">
        <f t="shared" si="44"/>
        <v>1.2412403943217516</v>
      </c>
      <c r="J334" s="4">
        <f t="shared" si="45"/>
        <v>468.44575960567823</v>
      </c>
      <c r="N334" s="4">
        <f t="shared" si="46"/>
        <v>311</v>
      </c>
      <c r="O334" s="4">
        <f t="shared" si="47"/>
        <v>468.44575960567823</v>
      </c>
    </row>
    <row r="335" spans="6:15" x14ac:dyDescent="0.2">
      <c r="F335" s="6"/>
      <c r="G335" s="4">
        <f t="shared" si="42"/>
        <v>312</v>
      </c>
      <c r="H335" s="4">
        <f t="shared" si="43"/>
        <v>469.60399999999998</v>
      </c>
      <c r="I335" s="4">
        <f t="shared" si="44"/>
        <v>1.2134138958990388</v>
      </c>
      <c r="J335" s="4">
        <f t="shared" si="45"/>
        <v>468.39058610410092</v>
      </c>
      <c r="N335" s="4">
        <f t="shared" si="46"/>
        <v>312</v>
      </c>
      <c r="O335" s="4">
        <f t="shared" si="47"/>
        <v>468.39058610410092</v>
      </c>
    </row>
    <row r="336" spans="6:15" x14ac:dyDescent="0.2">
      <c r="F336" s="6"/>
      <c r="G336" s="4">
        <f t="shared" si="42"/>
        <v>313</v>
      </c>
      <c r="H336" s="4">
        <f t="shared" si="43"/>
        <v>469.52100000000002</v>
      </c>
      <c r="I336" s="4">
        <f t="shared" si="44"/>
        <v>1.1859028548895754</v>
      </c>
      <c r="J336" s="4">
        <f t="shared" si="45"/>
        <v>468.33509714511047</v>
      </c>
      <c r="N336" s="4">
        <f t="shared" si="46"/>
        <v>313</v>
      </c>
      <c r="O336" s="4">
        <f t="shared" si="47"/>
        <v>468.33509714511047</v>
      </c>
    </row>
    <row r="337" spans="6:15" x14ac:dyDescent="0.2">
      <c r="F337" s="6"/>
      <c r="G337" s="4">
        <f t="shared" si="42"/>
        <v>314</v>
      </c>
      <c r="H337" s="4">
        <f t="shared" si="43"/>
        <v>469.43799999999999</v>
      </c>
      <c r="I337" s="4">
        <f t="shared" si="44"/>
        <v>1.158707271293361</v>
      </c>
      <c r="J337" s="4">
        <f t="shared" si="45"/>
        <v>468.27929272870665</v>
      </c>
      <c r="N337" s="4">
        <f t="shared" si="46"/>
        <v>314</v>
      </c>
      <c r="O337" s="4">
        <f t="shared" si="47"/>
        <v>468.27929272870665</v>
      </c>
    </row>
    <row r="338" spans="6:15" x14ac:dyDescent="0.2">
      <c r="F338" s="6"/>
      <c r="G338" s="4">
        <f t="shared" si="42"/>
        <v>315</v>
      </c>
      <c r="H338" s="4">
        <f t="shared" si="43"/>
        <v>469.35500000000002</v>
      </c>
      <c r="I338" s="4">
        <f t="shared" si="44"/>
        <v>1.1318271451103958</v>
      </c>
      <c r="J338" s="4">
        <f t="shared" si="45"/>
        <v>468.22317285488964</v>
      </c>
      <c r="N338" s="4">
        <f t="shared" si="46"/>
        <v>315</v>
      </c>
      <c r="O338" s="4">
        <f t="shared" si="47"/>
        <v>468.22317285488964</v>
      </c>
    </row>
    <row r="339" spans="6:15" x14ac:dyDescent="0.2">
      <c r="F339" s="6"/>
      <c r="G339" s="4">
        <f t="shared" si="42"/>
        <v>316</v>
      </c>
      <c r="H339" s="4">
        <f t="shared" si="43"/>
        <v>469.27199999999999</v>
      </c>
      <c r="I339" s="4">
        <f t="shared" si="44"/>
        <v>1.10526247634068</v>
      </c>
      <c r="J339" s="4">
        <f t="shared" si="45"/>
        <v>468.16673752365932</v>
      </c>
      <c r="N339" s="4">
        <f t="shared" si="46"/>
        <v>316</v>
      </c>
      <c r="O339" s="4">
        <f t="shared" si="47"/>
        <v>468.16673752365932</v>
      </c>
    </row>
    <row r="340" spans="6:15" x14ac:dyDescent="0.2">
      <c r="F340" s="6"/>
      <c r="G340" s="4">
        <f t="shared" si="42"/>
        <v>317</v>
      </c>
      <c r="H340" s="4">
        <f t="shared" si="43"/>
        <v>469.18900000000002</v>
      </c>
      <c r="I340" s="4">
        <f t="shared" si="44"/>
        <v>1.0790132649842132</v>
      </c>
      <c r="J340" s="4">
        <f t="shared" si="45"/>
        <v>468.10998673501581</v>
      </c>
      <c r="N340" s="4">
        <f t="shared" si="46"/>
        <v>317</v>
      </c>
      <c r="O340" s="4">
        <f t="shared" si="47"/>
        <v>468.10998673501581</v>
      </c>
    </row>
    <row r="341" spans="6:15" x14ac:dyDescent="0.2">
      <c r="F341" s="6"/>
      <c r="G341" s="4">
        <f t="shared" si="42"/>
        <v>318</v>
      </c>
      <c r="H341" s="4">
        <f t="shared" si="43"/>
        <v>469.10599999999999</v>
      </c>
      <c r="I341" s="4">
        <f t="shared" si="44"/>
        <v>1.0530795110409958</v>
      </c>
      <c r="J341" s="4">
        <f t="shared" si="45"/>
        <v>468.05292048895899</v>
      </c>
      <c r="N341" s="4">
        <f t="shared" si="46"/>
        <v>318</v>
      </c>
      <c r="O341" s="4">
        <f t="shared" si="47"/>
        <v>468.05292048895899</v>
      </c>
    </row>
    <row r="342" spans="6:15" x14ac:dyDescent="0.2">
      <c r="F342" s="6"/>
      <c r="G342" s="4">
        <f t="shared" si="42"/>
        <v>319</v>
      </c>
      <c r="H342" s="4">
        <f t="shared" si="43"/>
        <v>469.02300000000002</v>
      </c>
      <c r="I342" s="4">
        <f t="shared" si="44"/>
        <v>1.0274612145110276</v>
      </c>
      <c r="J342" s="4">
        <f t="shared" si="45"/>
        <v>467.99553878548898</v>
      </c>
      <c r="N342" s="4">
        <f t="shared" si="46"/>
        <v>319</v>
      </c>
      <c r="O342" s="4">
        <f t="shared" si="47"/>
        <v>467.99553878548898</v>
      </c>
    </row>
    <row r="343" spans="6:15" x14ac:dyDescent="0.2">
      <c r="F343" s="6"/>
      <c r="G343" s="4">
        <f t="shared" si="42"/>
        <v>320</v>
      </c>
      <c r="H343" s="4">
        <f t="shared" si="43"/>
        <v>468.94</v>
      </c>
      <c r="I343" s="4">
        <f t="shared" si="44"/>
        <v>1.0021583753943084</v>
      </c>
      <c r="J343" s="4">
        <f t="shared" si="45"/>
        <v>467.93784162460571</v>
      </c>
      <c r="N343" s="4">
        <f t="shared" si="46"/>
        <v>320</v>
      </c>
      <c r="O343" s="4">
        <f t="shared" si="47"/>
        <v>467.93784162460571</v>
      </c>
    </row>
    <row r="344" spans="6:15" x14ac:dyDescent="0.2">
      <c r="F344" s="6"/>
      <c r="G344" s="4">
        <f t="shared" si="42"/>
        <v>321</v>
      </c>
      <c r="H344" s="4">
        <f t="shared" si="43"/>
        <v>468.85699999999997</v>
      </c>
      <c r="I344" s="4">
        <f t="shared" si="44"/>
        <v>0.9771709936908386</v>
      </c>
      <c r="J344" s="4">
        <f t="shared" si="45"/>
        <v>467.87982900630914</v>
      </c>
      <c r="N344" s="4">
        <f t="shared" si="46"/>
        <v>321</v>
      </c>
      <c r="O344" s="4">
        <f t="shared" si="47"/>
        <v>467.87982900630914</v>
      </c>
    </row>
    <row r="345" spans="6:15" x14ac:dyDescent="0.2">
      <c r="F345" s="6"/>
      <c r="G345" s="4">
        <f t="shared" si="42"/>
        <v>322</v>
      </c>
      <c r="H345" s="4">
        <f t="shared" si="43"/>
        <v>468.774</v>
      </c>
      <c r="I345" s="4">
        <f t="shared" si="44"/>
        <v>0.9524990694006179</v>
      </c>
      <c r="J345" s="4">
        <f t="shared" si="45"/>
        <v>467.82150093059937</v>
      </c>
      <c r="N345" s="4">
        <f t="shared" si="46"/>
        <v>322</v>
      </c>
      <c r="O345" s="4">
        <f t="shared" si="47"/>
        <v>467.82150093059937</v>
      </c>
    </row>
    <row r="346" spans="6:15" x14ac:dyDescent="0.2">
      <c r="F346" s="6"/>
      <c r="G346" s="4">
        <f t="shared" si="42"/>
        <v>323</v>
      </c>
      <c r="H346" s="4">
        <f t="shared" si="43"/>
        <v>468.69099999999997</v>
      </c>
      <c r="I346" s="4">
        <f t="shared" si="44"/>
        <v>0.92814260252364644</v>
      </c>
      <c r="J346" s="4">
        <f t="shared" si="45"/>
        <v>467.76285739747635</v>
      </c>
      <c r="N346" s="4">
        <f t="shared" si="46"/>
        <v>323</v>
      </c>
      <c r="O346" s="4">
        <f t="shared" si="47"/>
        <v>467.76285739747635</v>
      </c>
    </row>
    <row r="347" spans="6:15" x14ac:dyDescent="0.2">
      <c r="F347" s="6"/>
      <c r="G347" s="4">
        <f t="shared" si="42"/>
        <v>324</v>
      </c>
      <c r="H347" s="4">
        <f t="shared" si="43"/>
        <v>468.608</v>
      </c>
      <c r="I347" s="4">
        <f t="shared" si="44"/>
        <v>0.90410159305992421</v>
      </c>
      <c r="J347" s="4">
        <f t="shared" si="45"/>
        <v>467.70389840694008</v>
      </c>
      <c r="N347" s="4">
        <f t="shared" si="46"/>
        <v>324</v>
      </c>
      <c r="O347" s="4">
        <f t="shared" si="47"/>
        <v>467.70389840694008</v>
      </c>
    </row>
    <row r="348" spans="6:15" x14ac:dyDescent="0.2">
      <c r="F348" s="6"/>
      <c r="G348" s="4">
        <f t="shared" si="42"/>
        <v>325</v>
      </c>
      <c r="H348" s="4">
        <f t="shared" si="43"/>
        <v>468.52499999999998</v>
      </c>
      <c r="I348" s="4">
        <f t="shared" si="44"/>
        <v>0.88037604100945122</v>
      </c>
      <c r="J348" s="4">
        <f t="shared" si="45"/>
        <v>467.64462395899051</v>
      </c>
      <c r="N348" s="4">
        <f t="shared" si="46"/>
        <v>325</v>
      </c>
      <c r="O348" s="4">
        <f t="shared" si="47"/>
        <v>467.64462395899051</v>
      </c>
    </row>
    <row r="349" spans="6:15" x14ac:dyDescent="0.2">
      <c r="F349" s="6"/>
      <c r="G349" s="4">
        <f t="shared" ref="G349:G412" si="48">+G348+$C$5</f>
        <v>326</v>
      </c>
      <c r="H349" s="4">
        <f t="shared" si="43"/>
        <v>468.44200000000001</v>
      </c>
      <c r="I349" s="4">
        <f t="shared" si="44"/>
        <v>0.85696594637222745</v>
      </c>
      <c r="J349" s="4">
        <f t="shared" si="45"/>
        <v>467.58503405362779</v>
      </c>
      <c r="N349" s="4">
        <f t="shared" si="46"/>
        <v>326</v>
      </c>
      <c r="O349" s="4">
        <f t="shared" si="47"/>
        <v>467.58503405362779</v>
      </c>
    </row>
    <row r="350" spans="6:15" x14ac:dyDescent="0.2">
      <c r="F350" s="6"/>
      <c r="G350" s="4">
        <f t="shared" si="48"/>
        <v>327</v>
      </c>
      <c r="H350" s="4">
        <f t="shared" si="43"/>
        <v>468.35899999999998</v>
      </c>
      <c r="I350" s="4">
        <f t="shared" si="44"/>
        <v>0.8338713091482528</v>
      </c>
      <c r="J350" s="4">
        <f t="shared" si="45"/>
        <v>467.52512869085172</v>
      </c>
      <c r="N350" s="4">
        <f t="shared" si="46"/>
        <v>327</v>
      </c>
      <c r="O350" s="4">
        <f t="shared" si="47"/>
        <v>467.52512869085172</v>
      </c>
    </row>
    <row r="351" spans="6:15" x14ac:dyDescent="0.2">
      <c r="F351" s="6"/>
      <c r="G351" s="4">
        <f t="shared" si="48"/>
        <v>328</v>
      </c>
      <c r="H351" s="4">
        <f t="shared" si="43"/>
        <v>468.27600000000001</v>
      </c>
      <c r="I351" s="4">
        <f t="shared" si="44"/>
        <v>0.81109212933752739</v>
      </c>
      <c r="J351" s="4">
        <f t="shared" si="45"/>
        <v>467.4649078706625</v>
      </c>
      <c r="N351" s="4">
        <f t="shared" si="46"/>
        <v>328</v>
      </c>
      <c r="O351" s="4">
        <f t="shared" si="47"/>
        <v>467.4649078706625</v>
      </c>
    </row>
    <row r="352" spans="6:15" x14ac:dyDescent="0.2">
      <c r="F352" s="6"/>
      <c r="G352" s="4">
        <f t="shared" si="48"/>
        <v>329</v>
      </c>
      <c r="H352" s="4">
        <f t="shared" si="43"/>
        <v>468.19299999999998</v>
      </c>
      <c r="I352" s="4">
        <f t="shared" si="44"/>
        <v>0.78862840694005132</v>
      </c>
      <c r="J352" s="4">
        <f t="shared" si="45"/>
        <v>467.40437159305992</v>
      </c>
      <c r="N352" s="4">
        <f t="shared" si="46"/>
        <v>329</v>
      </c>
      <c r="O352" s="4">
        <f t="shared" si="47"/>
        <v>467.40437159305992</v>
      </c>
    </row>
    <row r="353" spans="6:15" x14ac:dyDescent="0.2">
      <c r="F353" s="6"/>
      <c r="G353" s="4">
        <f t="shared" si="48"/>
        <v>330</v>
      </c>
      <c r="H353" s="4">
        <f t="shared" si="43"/>
        <v>468.11</v>
      </c>
      <c r="I353" s="4">
        <f t="shared" si="44"/>
        <v>0.76648014195582426</v>
      </c>
      <c r="J353" s="4">
        <f t="shared" si="45"/>
        <v>467.3435198580442</v>
      </c>
      <c r="N353" s="4">
        <f t="shared" si="46"/>
        <v>330</v>
      </c>
      <c r="O353" s="4">
        <f t="shared" si="47"/>
        <v>467.3435198580442</v>
      </c>
    </row>
    <row r="354" spans="6:15" x14ac:dyDescent="0.2">
      <c r="F354" s="6"/>
      <c r="G354" s="4">
        <f t="shared" si="48"/>
        <v>331</v>
      </c>
      <c r="H354" s="4">
        <f t="shared" si="43"/>
        <v>468.02699999999999</v>
      </c>
      <c r="I354" s="4">
        <f t="shared" si="44"/>
        <v>0.74464733438484654</v>
      </c>
      <c r="J354" s="4">
        <f t="shared" si="45"/>
        <v>467.28235266561512</v>
      </c>
      <c r="N354" s="4">
        <f t="shared" si="46"/>
        <v>331</v>
      </c>
      <c r="O354" s="4">
        <f t="shared" si="47"/>
        <v>467.28235266561512</v>
      </c>
    </row>
    <row r="355" spans="6:15" x14ac:dyDescent="0.2">
      <c r="F355" s="6"/>
      <c r="G355" s="4">
        <f t="shared" si="48"/>
        <v>332</v>
      </c>
      <c r="H355" s="4">
        <f t="shared" si="43"/>
        <v>467.94400000000002</v>
      </c>
      <c r="I355" s="4">
        <f t="shared" si="44"/>
        <v>0.72312998422711794</v>
      </c>
      <c r="J355" s="4">
        <f t="shared" si="45"/>
        <v>467.2208700157729</v>
      </c>
      <c r="N355" s="4">
        <f t="shared" si="46"/>
        <v>332</v>
      </c>
      <c r="O355" s="4">
        <f t="shared" si="47"/>
        <v>467.2208700157729</v>
      </c>
    </row>
    <row r="356" spans="6:15" x14ac:dyDescent="0.2">
      <c r="F356" s="6"/>
      <c r="G356" s="4">
        <f t="shared" si="48"/>
        <v>333</v>
      </c>
      <c r="H356" s="4">
        <f t="shared" si="43"/>
        <v>467.86099999999999</v>
      </c>
      <c r="I356" s="4">
        <f t="shared" si="44"/>
        <v>0.70192809148263868</v>
      </c>
      <c r="J356" s="4">
        <f t="shared" si="45"/>
        <v>467.15907190851738</v>
      </c>
      <c r="N356" s="4">
        <f t="shared" si="46"/>
        <v>333</v>
      </c>
      <c r="O356" s="4">
        <f t="shared" si="47"/>
        <v>467.15907190851738</v>
      </c>
    </row>
    <row r="357" spans="6:15" x14ac:dyDescent="0.2">
      <c r="F357" s="6"/>
      <c r="G357" s="4">
        <f t="shared" si="48"/>
        <v>334</v>
      </c>
      <c r="H357" s="4">
        <f t="shared" si="43"/>
        <v>467.77800000000002</v>
      </c>
      <c r="I357" s="4">
        <f t="shared" si="44"/>
        <v>0.68104165615140855</v>
      </c>
      <c r="J357" s="4">
        <f t="shared" si="45"/>
        <v>467.0969583438486</v>
      </c>
      <c r="N357" s="4">
        <f t="shared" si="46"/>
        <v>334</v>
      </c>
      <c r="O357" s="4">
        <f t="shared" si="47"/>
        <v>467.0969583438486</v>
      </c>
    </row>
    <row r="358" spans="6:15" x14ac:dyDescent="0.2">
      <c r="F358" s="6"/>
      <c r="G358" s="4">
        <f t="shared" si="48"/>
        <v>335</v>
      </c>
      <c r="H358" s="4">
        <f t="shared" si="43"/>
        <v>467.69499999999999</v>
      </c>
      <c r="I358" s="4">
        <f t="shared" si="44"/>
        <v>0.66047067823342764</v>
      </c>
      <c r="J358" s="4">
        <f t="shared" si="45"/>
        <v>467.03452932176657</v>
      </c>
      <c r="N358" s="4">
        <f t="shared" si="46"/>
        <v>335</v>
      </c>
      <c r="O358" s="4">
        <f t="shared" si="47"/>
        <v>467.03452932176657</v>
      </c>
    </row>
    <row r="359" spans="6:15" x14ac:dyDescent="0.2">
      <c r="F359" s="6"/>
      <c r="G359" s="4">
        <f t="shared" si="48"/>
        <v>336</v>
      </c>
      <c r="H359" s="4">
        <f t="shared" si="43"/>
        <v>467.61200000000002</v>
      </c>
      <c r="I359" s="4">
        <f t="shared" si="44"/>
        <v>0.64021515772869597</v>
      </c>
      <c r="J359" s="4">
        <f t="shared" si="45"/>
        <v>466.97178484227135</v>
      </c>
      <c r="N359" s="4">
        <f t="shared" si="46"/>
        <v>336</v>
      </c>
      <c r="O359" s="4">
        <f t="shared" si="47"/>
        <v>466.97178484227135</v>
      </c>
    </row>
    <row r="360" spans="6:15" x14ac:dyDescent="0.2">
      <c r="F360" s="6"/>
      <c r="G360" s="4">
        <f t="shared" si="48"/>
        <v>337</v>
      </c>
      <c r="H360" s="4">
        <f t="shared" si="43"/>
        <v>467.529</v>
      </c>
      <c r="I360" s="4">
        <f t="shared" si="44"/>
        <v>0.62027509463721342</v>
      </c>
      <c r="J360" s="4">
        <f t="shared" si="45"/>
        <v>466.90872490536276</v>
      </c>
      <c r="N360" s="4">
        <f t="shared" si="46"/>
        <v>337</v>
      </c>
      <c r="O360" s="4">
        <f t="shared" si="47"/>
        <v>466.90872490536276</v>
      </c>
    </row>
    <row r="361" spans="6:15" x14ac:dyDescent="0.2">
      <c r="F361" s="6"/>
      <c r="G361" s="4">
        <f t="shared" si="48"/>
        <v>338</v>
      </c>
      <c r="H361" s="4">
        <f t="shared" si="43"/>
        <v>467.44600000000003</v>
      </c>
      <c r="I361" s="4">
        <f t="shared" si="44"/>
        <v>0.60065048895898021</v>
      </c>
      <c r="J361" s="4">
        <f t="shared" si="45"/>
        <v>466.84534951104104</v>
      </c>
      <c r="N361" s="4">
        <f t="shared" si="46"/>
        <v>338</v>
      </c>
      <c r="O361" s="4">
        <f t="shared" si="47"/>
        <v>466.84534951104104</v>
      </c>
    </row>
    <row r="362" spans="6:15" x14ac:dyDescent="0.2">
      <c r="F362" s="6"/>
      <c r="G362" s="4">
        <f t="shared" si="48"/>
        <v>339</v>
      </c>
      <c r="H362" s="4">
        <f t="shared" si="43"/>
        <v>467.363</v>
      </c>
      <c r="I362" s="4">
        <f t="shared" si="44"/>
        <v>0.58134134069399612</v>
      </c>
      <c r="J362" s="4">
        <f t="shared" si="45"/>
        <v>466.781658659306</v>
      </c>
      <c r="N362" s="4">
        <f t="shared" si="46"/>
        <v>339</v>
      </c>
      <c r="O362" s="4">
        <f t="shared" si="47"/>
        <v>466.781658659306</v>
      </c>
    </row>
    <row r="363" spans="6:15" x14ac:dyDescent="0.2">
      <c r="F363" s="6"/>
      <c r="G363" s="4">
        <f t="shared" si="48"/>
        <v>340</v>
      </c>
      <c r="H363" s="4">
        <f t="shared" ref="H363:H423" si="49">IF(G363&lt;$C$20,$D$8-(G363-$C$8)*$C$13/100,$D$9+(G363-$C$20)*$C$14/100)</f>
        <v>467.28</v>
      </c>
      <c r="I363" s="4">
        <f t="shared" ref="I363:I423" si="50">IF(OR((G363&lt;$C$19),(G363&gt;$C$21)),0,IF(G363&lt;$C$20,(G363-$C$19)^2/2/$C$6,($C$21-G363)^2/2/$C$6))</f>
        <v>0.56234764984226127</v>
      </c>
      <c r="J363" s="4">
        <f t="shared" ref="J363:J423" si="51">H363-I363</f>
        <v>466.71765235015772</v>
      </c>
      <c r="N363" s="4">
        <f t="shared" ref="N363:N423" si="52">G363</f>
        <v>340</v>
      </c>
      <c r="O363" s="4">
        <f t="shared" ref="O363:O423" si="53">J363</f>
        <v>466.71765235015772</v>
      </c>
    </row>
    <row r="364" spans="6:15" x14ac:dyDescent="0.2">
      <c r="F364" s="6"/>
      <c r="G364" s="4">
        <f t="shared" si="48"/>
        <v>341</v>
      </c>
      <c r="H364" s="4">
        <f t="shared" si="49"/>
        <v>467.197</v>
      </c>
      <c r="I364" s="4">
        <f t="shared" si="50"/>
        <v>0.54366941640377564</v>
      </c>
      <c r="J364" s="4">
        <f t="shared" si="51"/>
        <v>466.65333058359624</v>
      </c>
      <c r="N364" s="4">
        <f t="shared" si="52"/>
        <v>341</v>
      </c>
      <c r="O364" s="4">
        <f t="shared" si="53"/>
        <v>466.65333058359624</v>
      </c>
    </row>
    <row r="365" spans="6:15" x14ac:dyDescent="0.2">
      <c r="F365" s="6"/>
      <c r="G365" s="4">
        <f t="shared" si="48"/>
        <v>342</v>
      </c>
      <c r="H365" s="4">
        <f t="shared" si="49"/>
        <v>467.11399999999998</v>
      </c>
      <c r="I365" s="4">
        <f t="shared" si="50"/>
        <v>0.52530664037853925</v>
      </c>
      <c r="J365" s="4">
        <f t="shared" si="51"/>
        <v>466.58869335962146</v>
      </c>
      <c r="N365" s="4">
        <f t="shared" si="52"/>
        <v>342</v>
      </c>
      <c r="O365" s="4">
        <f t="shared" si="53"/>
        <v>466.58869335962146</v>
      </c>
    </row>
    <row r="366" spans="6:15" x14ac:dyDescent="0.2">
      <c r="F366" s="6"/>
      <c r="G366" s="4">
        <f t="shared" si="48"/>
        <v>343</v>
      </c>
      <c r="H366" s="4">
        <f t="shared" si="49"/>
        <v>467.03100000000001</v>
      </c>
      <c r="I366" s="4">
        <f t="shared" si="50"/>
        <v>0.50725932176655197</v>
      </c>
      <c r="J366" s="4">
        <f t="shared" si="51"/>
        <v>466.52374067823348</v>
      </c>
      <c r="N366" s="4">
        <f t="shared" si="52"/>
        <v>343</v>
      </c>
      <c r="O366" s="4">
        <f t="shared" si="53"/>
        <v>466.52374067823348</v>
      </c>
    </row>
    <row r="367" spans="6:15" x14ac:dyDescent="0.2">
      <c r="F367" s="6"/>
      <c r="G367" s="4">
        <f t="shared" si="48"/>
        <v>344</v>
      </c>
      <c r="H367" s="4">
        <f t="shared" si="49"/>
        <v>466.94799999999998</v>
      </c>
      <c r="I367" s="4">
        <f t="shared" si="50"/>
        <v>0.48952746056781404</v>
      </c>
      <c r="J367" s="4">
        <f t="shared" si="51"/>
        <v>466.45847253943214</v>
      </c>
      <c r="N367" s="4">
        <f t="shared" si="52"/>
        <v>344</v>
      </c>
      <c r="O367" s="4">
        <f t="shared" si="53"/>
        <v>466.45847253943214</v>
      </c>
    </row>
    <row r="368" spans="6:15" x14ac:dyDescent="0.2">
      <c r="F368" s="6"/>
      <c r="G368" s="4">
        <f t="shared" si="48"/>
        <v>345</v>
      </c>
      <c r="H368" s="4">
        <f t="shared" si="49"/>
        <v>466.86500000000001</v>
      </c>
      <c r="I368" s="4">
        <f t="shared" si="50"/>
        <v>0.47211105678232518</v>
      </c>
      <c r="J368" s="4">
        <f t="shared" si="51"/>
        <v>466.39288894321766</v>
      </c>
      <c r="N368" s="4">
        <f t="shared" si="52"/>
        <v>345</v>
      </c>
      <c r="O368" s="4">
        <f t="shared" si="53"/>
        <v>466.39288894321766</v>
      </c>
    </row>
    <row r="369" spans="6:15" x14ac:dyDescent="0.2">
      <c r="F369" s="6"/>
      <c r="G369" s="4">
        <f t="shared" si="48"/>
        <v>346</v>
      </c>
      <c r="H369" s="4">
        <f t="shared" si="49"/>
        <v>466.78199999999998</v>
      </c>
      <c r="I369" s="4">
        <f t="shared" si="50"/>
        <v>0.45501011041008566</v>
      </c>
      <c r="J369" s="4">
        <f t="shared" si="51"/>
        <v>466.32698988958992</v>
      </c>
      <c r="N369" s="4">
        <f t="shared" si="52"/>
        <v>346</v>
      </c>
      <c r="O369" s="4">
        <f t="shared" si="53"/>
        <v>466.32698988958992</v>
      </c>
    </row>
    <row r="370" spans="6:15" x14ac:dyDescent="0.2">
      <c r="F370" s="6"/>
      <c r="G370" s="4">
        <f t="shared" si="48"/>
        <v>347</v>
      </c>
      <c r="H370" s="4">
        <f t="shared" si="49"/>
        <v>466.69900000000001</v>
      </c>
      <c r="I370" s="4">
        <f t="shared" si="50"/>
        <v>0.43822462145109525</v>
      </c>
      <c r="J370" s="4">
        <f t="shared" si="51"/>
        <v>466.26077537854894</v>
      </c>
      <c r="N370" s="4">
        <f t="shared" si="52"/>
        <v>347</v>
      </c>
      <c r="O370" s="4">
        <f t="shared" si="53"/>
        <v>466.26077537854894</v>
      </c>
    </row>
    <row r="371" spans="6:15" x14ac:dyDescent="0.2">
      <c r="F371" s="6"/>
      <c r="G371" s="4">
        <f t="shared" si="48"/>
        <v>348</v>
      </c>
      <c r="H371" s="4">
        <f t="shared" si="49"/>
        <v>466.61599999999999</v>
      </c>
      <c r="I371" s="4">
        <f t="shared" si="50"/>
        <v>0.42175458990535414</v>
      </c>
      <c r="J371" s="4">
        <f t="shared" si="51"/>
        <v>466.19424541009465</v>
      </c>
      <c r="N371" s="4">
        <f t="shared" si="52"/>
        <v>348</v>
      </c>
      <c r="O371" s="4">
        <f t="shared" si="53"/>
        <v>466.19424541009465</v>
      </c>
    </row>
    <row r="372" spans="6:15" x14ac:dyDescent="0.2">
      <c r="F372" s="6"/>
      <c r="G372" s="4">
        <f t="shared" si="48"/>
        <v>349</v>
      </c>
      <c r="H372" s="4">
        <f t="shared" si="49"/>
        <v>466.53300000000002</v>
      </c>
      <c r="I372" s="4">
        <f t="shared" si="50"/>
        <v>0.40560001577286214</v>
      </c>
      <c r="J372" s="4">
        <f t="shared" si="51"/>
        <v>466.12739998422717</v>
      </c>
      <c r="N372" s="4">
        <f t="shared" si="52"/>
        <v>349</v>
      </c>
      <c r="O372" s="4">
        <f t="shared" si="53"/>
        <v>466.12739998422717</v>
      </c>
    </row>
    <row r="373" spans="6:15" x14ac:dyDescent="0.2">
      <c r="F373" s="6"/>
      <c r="G373" s="4">
        <f t="shared" si="48"/>
        <v>350</v>
      </c>
      <c r="H373" s="4">
        <f t="shared" si="49"/>
        <v>466.45</v>
      </c>
      <c r="I373" s="4">
        <f t="shared" si="50"/>
        <v>0.38976089905361944</v>
      </c>
      <c r="J373" s="4">
        <f t="shared" si="51"/>
        <v>466.06023910094638</v>
      </c>
      <c r="N373" s="4">
        <f t="shared" si="52"/>
        <v>350</v>
      </c>
      <c r="O373" s="4">
        <f t="shared" si="53"/>
        <v>466.06023910094638</v>
      </c>
    </row>
    <row r="374" spans="6:15" x14ac:dyDescent="0.2">
      <c r="F374" s="6"/>
      <c r="G374" s="4">
        <f t="shared" si="48"/>
        <v>351</v>
      </c>
      <c r="H374" s="4">
        <f t="shared" si="49"/>
        <v>466.36700000000002</v>
      </c>
      <c r="I374" s="4">
        <f t="shared" si="50"/>
        <v>0.3742372397476259</v>
      </c>
      <c r="J374" s="4">
        <f t="shared" si="51"/>
        <v>465.99276276025239</v>
      </c>
      <c r="N374" s="4">
        <f t="shared" si="52"/>
        <v>351</v>
      </c>
      <c r="O374" s="4">
        <f t="shared" si="53"/>
        <v>465.99276276025239</v>
      </c>
    </row>
    <row r="375" spans="6:15" x14ac:dyDescent="0.2">
      <c r="F375" s="6"/>
      <c r="G375" s="4">
        <f t="shared" si="48"/>
        <v>352</v>
      </c>
      <c r="H375" s="4">
        <f t="shared" si="49"/>
        <v>466.28399999999999</v>
      </c>
      <c r="I375" s="4">
        <f t="shared" si="50"/>
        <v>0.35902903785488161</v>
      </c>
      <c r="J375" s="4">
        <f t="shared" si="51"/>
        <v>465.9249709621451</v>
      </c>
      <c r="N375" s="4">
        <f t="shared" si="52"/>
        <v>352</v>
      </c>
      <c r="O375" s="4">
        <f t="shared" si="53"/>
        <v>465.9249709621451</v>
      </c>
    </row>
    <row r="376" spans="6:15" x14ac:dyDescent="0.2">
      <c r="F376" s="6"/>
      <c r="G376" s="4">
        <f t="shared" si="48"/>
        <v>353</v>
      </c>
      <c r="H376" s="4">
        <f t="shared" si="49"/>
        <v>466.20100000000002</v>
      </c>
      <c r="I376" s="4">
        <f t="shared" si="50"/>
        <v>0.34413629337538648</v>
      </c>
      <c r="J376" s="4">
        <f t="shared" si="51"/>
        <v>465.85686370662461</v>
      </c>
      <c r="N376" s="4">
        <f t="shared" si="52"/>
        <v>353</v>
      </c>
      <c r="O376" s="4">
        <f t="shared" si="53"/>
        <v>465.85686370662461</v>
      </c>
    </row>
    <row r="377" spans="6:15" x14ac:dyDescent="0.2">
      <c r="F377" s="6"/>
      <c r="G377" s="4">
        <f t="shared" si="48"/>
        <v>354</v>
      </c>
      <c r="H377" s="4">
        <f t="shared" si="49"/>
        <v>466.11799999999999</v>
      </c>
      <c r="I377" s="4">
        <f t="shared" si="50"/>
        <v>0.32955900630914065</v>
      </c>
      <c r="J377" s="4">
        <f t="shared" si="51"/>
        <v>465.78844099369087</v>
      </c>
      <c r="N377" s="4">
        <f t="shared" si="52"/>
        <v>354</v>
      </c>
      <c r="O377" s="4">
        <f t="shared" si="53"/>
        <v>465.78844099369087</v>
      </c>
    </row>
    <row r="378" spans="6:15" x14ac:dyDescent="0.2">
      <c r="F378" s="6"/>
      <c r="G378" s="4">
        <f t="shared" si="48"/>
        <v>355</v>
      </c>
      <c r="H378" s="4">
        <f t="shared" si="49"/>
        <v>466.03500000000003</v>
      </c>
      <c r="I378" s="4">
        <f t="shared" si="50"/>
        <v>0.31529717665614393</v>
      </c>
      <c r="J378" s="4">
        <f t="shared" si="51"/>
        <v>465.71970282334388</v>
      </c>
      <c r="N378" s="4">
        <f t="shared" si="52"/>
        <v>355</v>
      </c>
      <c r="O378" s="4">
        <f t="shared" si="53"/>
        <v>465.71970282334388</v>
      </c>
    </row>
    <row r="379" spans="6:15" x14ac:dyDescent="0.2">
      <c r="F379" s="6"/>
      <c r="G379" s="4">
        <f t="shared" si="48"/>
        <v>356</v>
      </c>
      <c r="H379" s="4">
        <f t="shared" si="49"/>
        <v>465.952</v>
      </c>
      <c r="I379" s="4">
        <f t="shared" si="50"/>
        <v>0.30135080441639644</v>
      </c>
      <c r="J379" s="4">
        <f t="shared" si="51"/>
        <v>465.65064919558358</v>
      </c>
      <c r="N379" s="4">
        <f t="shared" si="52"/>
        <v>356</v>
      </c>
      <c r="O379" s="4">
        <f t="shared" si="53"/>
        <v>465.65064919558358</v>
      </c>
    </row>
    <row r="380" spans="6:15" x14ac:dyDescent="0.2">
      <c r="F380" s="6"/>
      <c r="G380" s="4">
        <f t="shared" si="48"/>
        <v>357</v>
      </c>
      <c r="H380" s="4">
        <f t="shared" si="49"/>
        <v>465.86900000000003</v>
      </c>
      <c r="I380" s="4">
        <f t="shared" si="50"/>
        <v>0.28771988958989819</v>
      </c>
      <c r="J380" s="4">
        <f t="shared" si="51"/>
        <v>465.58128011041015</v>
      </c>
      <c r="N380" s="4">
        <f t="shared" si="52"/>
        <v>357</v>
      </c>
      <c r="O380" s="4">
        <f t="shared" si="53"/>
        <v>465.58128011041015</v>
      </c>
    </row>
    <row r="381" spans="6:15" x14ac:dyDescent="0.2">
      <c r="F381" s="6"/>
      <c r="G381" s="4">
        <f t="shared" si="48"/>
        <v>358</v>
      </c>
      <c r="H381" s="4">
        <f t="shared" si="49"/>
        <v>465.786</v>
      </c>
      <c r="I381" s="4">
        <f t="shared" si="50"/>
        <v>0.27440443217664917</v>
      </c>
      <c r="J381" s="4">
        <f t="shared" si="51"/>
        <v>465.51159556782335</v>
      </c>
      <c r="N381" s="4">
        <f t="shared" si="52"/>
        <v>358</v>
      </c>
      <c r="O381" s="4">
        <f t="shared" si="53"/>
        <v>465.51159556782335</v>
      </c>
    </row>
    <row r="382" spans="6:15" x14ac:dyDescent="0.2">
      <c r="F382" s="6"/>
      <c r="G382" s="4">
        <f t="shared" si="48"/>
        <v>359</v>
      </c>
      <c r="H382" s="4">
        <f t="shared" si="49"/>
        <v>465.70300000000003</v>
      </c>
      <c r="I382" s="4">
        <f t="shared" si="50"/>
        <v>0.26140443217664933</v>
      </c>
      <c r="J382" s="4">
        <f t="shared" si="51"/>
        <v>465.44159556782336</v>
      </c>
      <c r="N382" s="4">
        <f t="shared" si="52"/>
        <v>359</v>
      </c>
      <c r="O382" s="4">
        <f t="shared" si="53"/>
        <v>465.44159556782336</v>
      </c>
    </row>
    <row r="383" spans="6:15" x14ac:dyDescent="0.2">
      <c r="F383" s="6"/>
      <c r="G383" s="4">
        <f t="shared" si="48"/>
        <v>360</v>
      </c>
      <c r="H383" s="4">
        <f t="shared" si="49"/>
        <v>465.62</v>
      </c>
      <c r="I383" s="4">
        <f t="shared" si="50"/>
        <v>0.24871988958989869</v>
      </c>
      <c r="J383" s="4">
        <f t="shared" si="51"/>
        <v>465.37128011041011</v>
      </c>
      <c r="N383" s="4">
        <f t="shared" si="52"/>
        <v>360</v>
      </c>
      <c r="O383" s="4">
        <f t="shared" si="53"/>
        <v>465.37128011041011</v>
      </c>
    </row>
    <row r="384" spans="6:15" x14ac:dyDescent="0.2">
      <c r="F384" s="6"/>
      <c r="G384" s="4">
        <f t="shared" si="48"/>
        <v>361</v>
      </c>
      <c r="H384" s="4">
        <f t="shared" si="49"/>
        <v>465.53699999999998</v>
      </c>
      <c r="I384" s="4">
        <f t="shared" si="50"/>
        <v>0.23635080441639728</v>
      </c>
      <c r="J384" s="4">
        <f t="shared" si="51"/>
        <v>465.30064919558356</v>
      </c>
      <c r="N384" s="4">
        <f t="shared" si="52"/>
        <v>361</v>
      </c>
      <c r="O384" s="4">
        <f t="shared" si="53"/>
        <v>465.30064919558356</v>
      </c>
    </row>
    <row r="385" spans="6:15" x14ac:dyDescent="0.2">
      <c r="F385" s="6"/>
      <c r="G385" s="4">
        <f t="shared" si="48"/>
        <v>362</v>
      </c>
      <c r="H385" s="4">
        <f t="shared" si="49"/>
        <v>465.45400000000001</v>
      </c>
      <c r="I385" s="4">
        <f t="shared" si="50"/>
        <v>0.22429717665614507</v>
      </c>
      <c r="J385" s="4">
        <f t="shared" si="51"/>
        <v>465.22970282334387</v>
      </c>
      <c r="N385" s="4">
        <f t="shared" si="52"/>
        <v>362</v>
      </c>
      <c r="O385" s="4">
        <f t="shared" si="53"/>
        <v>465.22970282334387</v>
      </c>
    </row>
    <row r="386" spans="6:15" x14ac:dyDescent="0.2">
      <c r="F386" s="6"/>
      <c r="G386" s="4">
        <f t="shared" si="48"/>
        <v>363</v>
      </c>
      <c r="H386" s="4">
        <f t="shared" si="49"/>
        <v>465.37099999999998</v>
      </c>
      <c r="I386" s="4">
        <f t="shared" si="50"/>
        <v>0.2125590063091421</v>
      </c>
      <c r="J386" s="4">
        <f t="shared" si="51"/>
        <v>465.15844099369082</v>
      </c>
      <c r="N386" s="4">
        <f t="shared" si="52"/>
        <v>363</v>
      </c>
      <c r="O386" s="4">
        <f t="shared" si="53"/>
        <v>465.15844099369082</v>
      </c>
    </row>
    <row r="387" spans="6:15" x14ac:dyDescent="0.2">
      <c r="F387" s="6"/>
      <c r="G387" s="4">
        <f t="shared" si="48"/>
        <v>364</v>
      </c>
      <c r="H387" s="4">
        <f t="shared" si="49"/>
        <v>465.28800000000001</v>
      </c>
      <c r="I387" s="4">
        <f t="shared" si="50"/>
        <v>0.20113629337538833</v>
      </c>
      <c r="J387" s="4">
        <f t="shared" si="51"/>
        <v>465.08686370662463</v>
      </c>
      <c r="N387" s="4">
        <f t="shared" si="52"/>
        <v>364</v>
      </c>
      <c r="O387" s="4">
        <f t="shared" si="53"/>
        <v>465.08686370662463</v>
      </c>
    </row>
    <row r="388" spans="6:15" x14ac:dyDescent="0.2">
      <c r="F388" s="6"/>
      <c r="G388" s="4">
        <f t="shared" si="48"/>
        <v>365</v>
      </c>
      <c r="H388" s="4">
        <f t="shared" si="49"/>
        <v>465.20499999999998</v>
      </c>
      <c r="I388" s="4">
        <f t="shared" si="50"/>
        <v>0.19002903785488376</v>
      </c>
      <c r="J388" s="4">
        <f t="shared" si="51"/>
        <v>465.01497096214513</v>
      </c>
      <c r="N388" s="4">
        <f t="shared" si="52"/>
        <v>365</v>
      </c>
      <c r="O388" s="4">
        <f t="shared" si="53"/>
        <v>465.01497096214513</v>
      </c>
    </row>
    <row r="389" spans="6:15" x14ac:dyDescent="0.2">
      <c r="F389" s="6"/>
      <c r="G389" s="4">
        <f t="shared" si="48"/>
        <v>366</v>
      </c>
      <c r="H389" s="4">
        <f t="shared" si="49"/>
        <v>465.12200000000001</v>
      </c>
      <c r="I389" s="4">
        <f t="shared" si="50"/>
        <v>0.1792372397476284</v>
      </c>
      <c r="J389" s="4">
        <f t="shared" si="51"/>
        <v>464.94276276025238</v>
      </c>
      <c r="N389" s="4">
        <f t="shared" si="52"/>
        <v>366</v>
      </c>
      <c r="O389" s="4">
        <f t="shared" si="53"/>
        <v>464.94276276025238</v>
      </c>
    </row>
    <row r="390" spans="6:15" x14ac:dyDescent="0.2">
      <c r="F390" s="6"/>
      <c r="G390" s="4">
        <f t="shared" si="48"/>
        <v>367</v>
      </c>
      <c r="H390" s="4">
        <f t="shared" si="49"/>
        <v>465.03899999999999</v>
      </c>
      <c r="I390" s="4">
        <f t="shared" si="50"/>
        <v>0.16876089905362227</v>
      </c>
      <c r="J390" s="4">
        <f t="shared" si="51"/>
        <v>464.87023910094638</v>
      </c>
      <c r="N390" s="4">
        <f t="shared" si="52"/>
        <v>367</v>
      </c>
      <c r="O390" s="4">
        <f t="shared" si="53"/>
        <v>464.87023910094638</v>
      </c>
    </row>
    <row r="391" spans="6:15" x14ac:dyDescent="0.2">
      <c r="F391" s="6"/>
      <c r="G391" s="4">
        <f t="shared" si="48"/>
        <v>368</v>
      </c>
      <c r="H391" s="4">
        <f t="shared" si="49"/>
        <v>464.95600000000002</v>
      </c>
      <c r="I391" s="4">
        <f t="shared" si="50"/>
        <v>0.15860001577286534</v>
      </c>
      <c r="J391" s="4">
        <f t="shared" si="51"/>
        <v>464.79739998422713</v>
      </c>
      <c r="N391" s="4">
        <f t="shared" si="52"/>
        <v>368</v>
      </c>
      <c r="O391" s="4">
        <f t="shared" si="53"/>
        <v>464.79739998422713</v>
      </c>
    </row>
    <row r="392" spans="6:15" x14ac:dyDescent="0.2">
      <c r="F392" s="6"/>
      <c r="G392" s="4">
        <f t="shared" si="48"/>
        <v>369</v>
      </c>
      <c r="H392" s="4">
        <f t="shared" si="49"/>
        <v>464.87299999999999</v>
      </c>
      <c r="I392" s="4">
        <f t="shared" si="50"/>
        <v>0.14875458990535761</v>
      </c>
      <c r="J392" s="4">
        <f t="shared" si="51"/>
        <v>464.72424541009462</v>
      </c>
      <c r="N392" s="4">
        <f t="shared" si="52"/>
        <v>369</v>
      </c>
      <c r="O392" s="4">
        <f t="shared" si="53"/>
        <v>464.72424541009462</v>
      </c>
    </row>
    <row r="393" spans="6:15" x14ac:dyDescent="0.2">
      <c r="F393" s="6"/>
      <c r="G393" s="4">
        <f t="shared" si="48"/>
        <v>370</v>
      </c>
      <c r="H393" s="4">
        <f t="shared" si="49"/>
        <v>464.79</v>
      </c>
      <c r="I393" s="4">
        <f t="shared" si="50"/>
        <v>0.1392246214510991</v>
      </c>
      <c r="J393" s="4">
        <f t="shared" si="51"/>
        <v>464.65077537854893</v>
      </c>
      <c r="N393" s="4">
        <f t="shared" si="52"/>
        <v>370</v>
      </c>
      <c r="O393" s="4">
        <f t="shared" si="53"/>
        <v>464.65077537854893</v>
      </c>
    </row>
    <row r="394" spans="6:15" x14ac:dyDescent="0.2">
      <c r="F394" s="6"/>
      <c r="G394" s="4">
        <f t="shared" si="48"/>
        <v>371</v>
      </c>
      <c r="H394" s="4">
        <f t="shared" si="49"/>
        <v>464.70699999999999</v>
      </c>
      <c r="I394" s="4">
        <f t="shared" si="50"/>
        <v>0.13001011041008981</v>
      </c>
      <c r="J394" s="4">
        <f t="shared" si="51"/>
        <v>464.57698988958992</v>
      </c>
      <c r="N394" s="4">
        <f t="shared" si="52"/>
        <v>371</v>
      </c>
      <c r="O394" s="4">
        <f t="shared" si="53"/>
        <v>464.57698988958992</v>
      </c>
    </row>
    <row r="395" spans="6:15" x14ac:dyDescent="0.2">
      <c r="F395" s="6"/>
      <c r="G395" s="4">
        <f t="shared" si="48"/>
        <v>372</v>
      </c>
      <c r="H395" s="4">
        <f t="shared" si="49"/>
        <v>464.62400000000002</v>
      </c>
      <c r="I395" s="4">
        <f t="shared" si="50"/>
        <v>0.12111105678232972</v>
      </c>
      <c r="J395" s="4">
        <f t="shared" si="51"/>
        <v>464.50288894321767</v>
      </c>
      <c r="N395" s="4">
        <f t="shared" si="52"/>
        <v>372</v>
      </c>
      <c r="O395" s="4">
        <f t="shared" si="53"/>
        <v>464.50288894321767</v>
      </c>
    </row>
    <row r="396" spans="6:15" x14ac:dyDescent="0.2">
      <c r="F396" s="6"/>
      <c r="G396" s="4">
        <f t="shared" si="48"/>
        <v>373</v>
      </c>
      <c r="H396" s="4">
        <f t="shared" si="49"/>
        <v>464.541</v>
      </c>
      <c r="I396" s="4">
        <f t="shared" si="50"/>
        <v>0.11252746056781886</v>
      </c>
      <c r="J396" s="4">
        <f t="shared" si="51"/>
        <v>464.42847253943216</v>
      </c>
      <c r="N396" s="4">
        <f t="shared" si="52"/>
        <v>373</v>
      </c>
      <c r="O396" s="4">
        <f t="shared" si="53"/>
        <v>464.42847253943216</v>
      </c>
    </row>
    <row r="397" spans="6:15" x14ac:dyDescent="0.2">
      <c r="F397" s="6"/>
      <c r="G397" s="4">
        <f t="shared" si="48"/>
        <v>374</v>
      </c>
      <c r="H397" s="4">
        <f t="shared" si="49"/>
        <v>464.45800000000003</v>
      </c>
      <c r="I397" s="4">
        <f t="shared" si="50"/>
        <v>0.10425932176655719</v>
      </c>
      <c r="J397" s="4">
        <f t="shared" si="51"/>
        <v>464.35374067823346</v>
      </c>
      <c r="N397" s="4">
        <f t="shared" si="52"/>
        <v>374</v>
      </c>
      <c r="O397" s="4">
        <f t="shared" si="53"/>
        <v>464.35374067823346</v>
      </c>
    </row>
    <row r="398" spans="6:15" x14ac:dyDescent="0.2">
      <c r="F398" s="6"/>
      <c r="G398" s="4">
        <f t="shared" si="48"/>
        <v>375</v>
      </c>
      <c r="H398" s="4">
        <f t="shared" si="49"/>
        <v>464.375</v>
      </c>
      <c r="I398" s="4">
        <f t="shared" si="50"/>
        <v>9.6306640378544736E-2</v>
      </c>
      <c r="J398" s="4">
        <f t="shared" si="51"/>
        <v>464.27869335962146</v>
      </c>
      <c r="N398" s="4">
        <f t="shared" si="52"/>
        <v>375</v>
      </c>
      <c r="O398" s="4">
        <f t="shared" si="53"/>
        <v>464.27869335962146</v>
      </c>
    </row>
    <row r="399" spans="6:15" x14ac:dyDescent="0.2">
      <c r="F399" s="6"/>
      <c r="G399" s="4">
        <f t="shared" si="48"/>
        <v>376</v>
      </c>
      <c r="H399" s="4">
        <f t="shared" si="49"/>
        <v>464.29200000000003</v>
      </c>
      <c r="I399" s="4">
        <f t="shared" si="50"/>
        <v>8.8669416403781495E-2</v>
      </c>
      <c r="J399" s="4">
        <f t="shared" si="51"/>
        <v>464.20333058359626</v>
      </c>
      <c r="N399" s="4">
        <f t="shared" si="52"/>
        <v>376</v>
      </c>
      <c r="O399" s="4">
        <f t="shared" si="53"/>
        <v>464.20333058359626</v>
      </c>
    </row>
    <row r="400" spans="6:15" x14ac:dyDescent="0.2">
      <c r="F400" s="6"/>
      <c r="G400" s="4">
        <f t="shared" si="48"/>
        <v>377</v>
      </c>
      <c r="H400" s="4">
        <f t="shared" si="49"/>
        <v>464.209</v>
      </c>
      <c r="I400" s="4">
        <f t="shared" si="50"/>
        <v>8.1347649842267472E-2</v>
      </c>
      <c r="J400" s="4">
        <f t="shared" si="51"/>
        <v>464.12765235015775</v>
      </c>
      <c r="N400" s="4">
        <f t="shared" si="52"/>
        <v>377</v>
      </c>
      <c r="O400" s="4">
        <f t="shared" si="53"/>
        <v>464.12765235015775</v>
      </c>
    </row>
    <row r="401" spans="6:15" x14ac:dyDescent="0.2">
      <c r="F401" s="6"/>
      <c r="G401" s="4">
        <f t="shared" si="48"/>
        <v>378</v>
      </c>
      <c r="H401" s="4">
        <f t="shared" si="49"/>
        <v>464.12600000000003</v>
      </c>
      <c r="I401" s="4">
        <f t="shared" si="50"/>
        <v>7.4341340694002667E-2</v>
      </c>
      <c r="J401" s="4">
        <f t="shared" si="51"/>
        <v>464.05165865930604</v>
      </c>
      <c r="N401" s="4">
        <f t="shared" si="52"/>
        <v>378</v>
      </c>
      <c r="O401" s="4">
        <f t="shared" si="53"/>
        <v>464.05165865930604</v>
      </c>
    </row>
    <row r="402" spans="6:15" x14ac:dyDescent="0.2">
      <c r="F402" s="6"/>
      <c r="G402" s="4">
        <f t="shared" si="48"/>
        <v>379</v>
      </c>
      <c r="H402" s="4">
        <f t="shared" si="49"/>
        <v>464.04300000000001</v>
      </c>
      <c r="I402" s="4">
        <f t="shared" si="50"/>
        <v>6.7650488958987065E-2</v>
      </c>
      <c r="J402" s="4">
        <f t="shared" si="51"/>
        <v>463.97534951104103</v>
      </c>
      <c r="N402" s="4">
        <f t="shared" si="52"/>
        <v>379</v>
      </c>
      <c r="O402" s="4">
        <f t="shared" si="53"/>
        <v>463.97534951104103</v>
      </c>
    </row>
    <row r="403" spans="6:15" x14ac:dyDescent="0.2">
      <c r="F403" s="6"/>
      <c r="G403" s="4">
        <f t="shared" si="48"/>
        <v>380</v>
      </c>
      <c r="H403" s="4">
        <f t="shared" si="49"/>
        <v>463.96000000000004</v>
      </c>
      <c r="I403" s="4">
        <f t="shared" si="50"/>
        <v>6.1275094637220667E-2</v>
      </c>
      <c r="J403" s="4">
        <f t="shared" si="51"/>
        <v>463.89872490536283</v>
      </c>
      <c r="N403" s="4">
        <f t="shared" si="52"/>
        <v>380</v>
      </c>
      <c r="O403" s="4">
        <f t="shared" si="53"/>
        <v>463.89872490536283</v>
      </c>
    </row>
    <row r="404" spans="6:15" x14ac:dyDescent="0.2">
      <c r="F404" s="6"/>
      <c r="G404" s="4">
        <f t="shared" si="48"/>
        <v>381</v>
      </c>
      <c r="H404" s="4">
        <f t="shared" si="49"/>
        <v>463.87700000000001</v>
      </c>
      <c r="I404" s="4">
        <f t="shared" si="50"/>
        <v>5.5215157728703487E-2</v>
      </c>
      <c r="J404" s="4">
        <f t="shared" si="51"/>
        <v>463.82178484227131</v>
      </c>
      <c r="N404" s="4">
        <f t="shared" si="52"/>
        <v>381</v>
      </c>
      <c r="O404" s="4">
        <f t="shared" si="53"/>
        <v>463.82178484227131</v>
      </c>
    </row>
    <row r="405" spans="6:15" x14ac:dyDescent="0.2">
      <c r="F405" s="6"/>
      <c r="G405" s="4">
        <f t="shared" si="48"/>
        <v>382</v>
      </c>
      <c r="H405" s="4">
        <f t="shared" si="49"/>
        <v>463.79399999999998</v>
      </c>
      <c r="I405" s="4">
        <f t="shared" si="50"/>
        <v>4.9470678233435518E-2</v>
      </c>
      <c r="J405" s="4">
        <f t="shared" si="51"/>
        <v>463.74452932176655</v>
      </c>
      <c r="N405" s="4">
        <f t="shared" si="52"/>
        <v>382</v>
      </c>
      <c r="O405" s="4">
        <f t="shared" si="53"/>
        <v>463.74452932176655</v>
      </c>
    </row>
    <row r="406" spans="6:15" x14ac:dyDescent="0.2">
      <c r="F406" s="6"/>
      <c r="G406" s="4">
        <f t="shared" si="48"/>
        <v>383</v>
      </c>
      <c r="H406" s="4">
        <f t="shared" si="49"/>
        <v>463.71100000000001</v>
      </c>
      <c r="I406" s="4">
        <f t="shared" si="50"/>
        <v>4.4041656151416753E-2</v>
      </c>
      <c r="J406" s="4">
        <f t="shared" si="51"/>
        <v>463.66695834384859</v>
      </c>
      <c r="N406" s="4">
        <f t="shared" si="52"/>
        <v>383</v>
      </c>
      <c r="O406" s="4">
        <f t="shared" si="53"/>
        <v>463.66695834384859</v>
      </c>
    </row>
    <row r="407" spans="6:15" x14ac:dyDescent="0.2">
      <c r="F407" s="6"/>
      <c r="G407" s="4">
        <f t="shared" si="48"/>
        <v>384</v>
      </c>
      <c r="H407" s="4">
        <f t="shared" si="49"/>
        <v>463.62799999999999</v>
      </c>
      <c r="I407" s="4">
        <f t="shared" si="50"/>
        <v>3.8928091482647205E-2</v>
      </c>
      <c r="J407" s="4">
        <f t="shared" si="51"/>
        <v>463.58907190851733</v>
      </c>
      <c r="N407" s="4">
        <f t="shared" si="52"/>
        <v>384</v>
      </c>
      <c r="O407" s="4">
        <f t="shared" si="53"/>
        <v>463.58907190851733</v>
      </c>
    </row>
    <row r="408" spans="6:15" x14ac:dyDescent="0.2">
      <c r="F408" s="6"/>
      <c r="G408" s="4">
        <f t="shared" si="48"/>
        <v>385</v>
      </c>
      <c r="H408" s="4">
        <f t="shared" si="49"/>
        <v>463.54500000000002</v>
      </c>
      <c r="I408" s="4">
        <f t="shared" si="50"/>
        <v>3.4129984227126868E-2</v>
      </c>
      <c r="J408" s="4">
        <f t="shared" si="51"/>
        <v>463.51087001577287</v>
      </c>
      <c r="N408" s="4">
        <f t="shared" si="52"/>
        <v>385</v>
      </c>
      <c r="O408" s="4">
        <f t="shared" si="53"/>
        <v>463.51087001577287</v>
      </c>
    </row>
    <row r="409" spans="6:15" x14ac:dyDescent="0.2">
      <c r="F409" s="6"/>
      <c r="G409" s="4">
        <f t="shared" si="48"/>
        <v>386</v>
      </c>
      <c r="H409" s="4">
        <f t="shared" si="49"/>
        <v>463.46199999999999</v>
      </c>
      <c r="I409" s="4">
        <f t="shared" si="50"/>
        <v>2.9647334384855745E-2</v>
      </c>
      <c r="J409" s="4">
        <f t="shared" si="51"/>
        <v>463.43235266561516</v>
      </c>
      <c r="N409" s="4">
        <f t="shared" si="52"/>
        <v>386</v>
      </c>
      <c r="O409" s="4">
        <f t="shared" si="53"/>
        <v>463.43235266561516</v>
      </c>
    </row>
    <row r="410" spans="6:15" x14ac:dyDescent="0.2">
      <c r="F410" s="6"/>
      <c r="G410" s="4">
        <f t="shared" si="48"/>
        <v>387</v>
      </c>
      <c r="H410" s="4">
        <f t="shared" si="49"/>
        <v>463.37900000000002</v>
      </c>
      <c r="I410" s="4">
        <f t="shared" si="50"/>
        <v>2.548014195583383E-2</v>
      </c>
      <c r="J410" s="4">
        <f t="shared" si="51"/>
        <v>463.35351985804419</v>
      </c>
      <c r="N410" s="4">
        <f t="shared" si="52"/>
        <v>387</v>
      </c>
      <c r="O410" s="4">
        <f t="shared" si="53"/>
        <v>463.35351985804419</v>
      </c>
    </row>
    <row r="411" spans="6:15" x14ac:dyDescent="0.2">
      <c r="F411" s="6"/>
      <c r="G411" s="4">
        <f t="shared" si="48"/>
        <v>388</v>
      </c>
      <c r="H411" s="4">
        <f t="shared" si="49"/>
        <v>463.29599999999999</v>
      </c>
      <c r="I411" s="4">
        <f t="shared" si="50"/>
        <v>2.1628406940061129E-2</v>
      </c>
      <c r="J411" s="4">
        <f t="shared" si="51"/>
        <v>463.27437159305993</v>
      </c>
      <c r="N411" s="4">
        <f t="shared" si="52"/>
        <v>388</v>
      </c>
      <c r="O411" s="4">
        <f t="shared" si="53"/>
        <v>463.27437159305993</v>
      </c>
    </row>
    <row r="412" spans="6:15" x14ac:dyDescent="0.2">
      <c r="F412" s="6"/>
      <c r="G412" s="4">
        <f t="shared" si="48"/>
        <v>389</v>
      </c>
      <c r="H412" s="4">
        <f t="shared" si="49"/>
        <v>463.21300000000002</v>
      </c>
      <c r="I412" s="4">
        <f t="shared" si="50"/>
        <v>1.8092129337537635E-2</v>
      </c>
      <c r="J412" s="4">
        <f t="shared" si="51"/>
        <v>463.19490787066246</v>
      </c>
      <c r="N412" s="4">
        <f t="shared" si="52"/>
        <v>389</v>
      </c>
      <c r="O412" s="4">
        <f t="shared" si="53"/>
        <v>463.19490787066246</v>
      </c>
    </row>
    <row r="413" spans="6:15" x14ac:dyDescent="0.2">
      <c r="F413" s="6"/>
      <c r="G413" s="4">
        <f t="shared" ref="G413:G423" si="54">+G412+$C$5</f>
        <v>390</v>
      </c>
      <c r="H413" s="4">
        <f t="shared" si="49"/>
        <v>463.13</v>
      </c>
      <c r="I413" s="4">
        <f t="shared" si="50"/>
        <v>1.4871309148263354E-2</v>
      </c>
      <c r="J413" s="4">
        <f t="shared" si="51"/>
        <v>463.11512869085175</v>
      </c>
      <c r="N413" s="4">
        <f t="shared" si="52"/>
        <v>390</v>
      </c>
      <c r="O413" s="4">
        <f t="shared" si="53"/>
        <v>463.11512869085175</v>
      </c>
    </row>
    <row r="414" spans="6:15" x14ac:dyDescent="0.2">
      <c r="F414" s="6"/>
      <c r="G414" s="4">
        <f t="shared" si="54"/>
        <v>391</v>
      </c>
      <c r="H414" s="4">
        <f t="shared" si="49"/>
        <v>463.04700000000003</v>
      </c>
      <c r="I414" s="4">
        <f t="shared" si="50"/>
        <v>1.1965946372238285E-2</v>
      </c>
      <c r="J414" s="4">
        <f t="shared" si="51"/>
        <v>463.03503405362778</v>
      </c>
      <c r="N414" s="4">
        <f t="shared" si="52"/>
        <v>391</v>
      </c>
      <c r="O414" s="4">
        <f t="shared" si="53"/>
        <v>463.03503405362778</v>
      </c>
    </row>
    <row r="415" spans="6:15" x14ac:dyDescent="0.2">
      <c r="F415" s="6"/>
      <c r="G415" s="4">
        <f t="shared" si="54"/>
        <v>392</v>
      </c>
      <c r="H415" s="4">
        <f t="shared" si="49"/>
        <v>462.964</v>
      </c>
      <c r="I415" s="4">
        <f t="shared" si="50"/>
        <v>9.376041009462429E-3</v>
      </c>
      <c r="J415" s="4">
        <f t="shared" si="51"/>
        <v>462.95462395899051</v>
      </c>
      <c r="N415" s="4">
        <f t="shared" si="52"/>
        <v>392</v>
      </c>
      <c r="O415" s="4">
        <f t="shared" si="53"/>
        <v>462.95462395899051</v>
      </c>
    </row>
    <row r="416" spans="6:15" x14ac:dyDescent="0.2">
      <c r="F416" s="6"/>
      <c r="G416" s="4">
        <f t="shared" si="54"/>
        <v>393</v>
      </c>
      <c r="H416" s="4">
        <f t="shared" si="49"/>
        <v>462.88100000000003</v>
      </c>
      <c r="I416" s="4">
        <f t="shared" si="50"/>
        <v>7.1015930599357827E-3</v>
      </c>
      <c r="J416" s="4">
        <f t="shared" si="51"/>
        <v>462.8738984069401</v>
      </c>
      <c r="N416" s="4">
        <f t="shared" si="52"/>
        <v>393</v>
      </c>
      <c r="O416" s="4">
        <f t="shared" si="53"/>
        <v>462.8738984069401</v>
      </c>
    </row>
    <row r="417" spans="6:15" x14ac:dyDescent="0.2">
      <c r="F417" s="6"/>
      <c r="G417" s="4">
        <f t="shared" si="54"/>
        <v>394</v>
      </c>
      <c r="H417" s="4">
        <f t="shared" si="49"/>
        <v>462.798</v>
      </c>
      <c r="I417" s="4">
        <f t="shared" si="50"/>
        <v>5.142602523658348E-3</v>
      </c>
      <c r="J417" s="4">
        <f t="shared" si="51"/>
        <v>462.79285739747633</v>
      </c>
      <c r="N417" s="4">
        <f t="shared" si="52"/>
        <v>394</v>
      </c>
      <c r="O417" s="4">
        <f t="shared" si="53"/>
        <v>462.79285739747633</v>
      </c>
    </row>
    <row r="418" spans="6:15" x14ac:dyDescent="0.2">
      <c r="F418" s="6"/>
      <c r="G418" s="4">
        <f t="shared" si="54"/>
        <v>395</v>
      </c>
      <c r="H418" s="4">
        <f t="shared" si="49"/>
        <v>462.71500000000003</v>
      </c>
      <c r="I418" s="4">
        <f t="shared" si="50"/>
        <v>3.4990694006301242E-3</v>
      </c>
      <c r="J418" s="4">
        <f t="shared" si="51"/>
        <v>462.71150093059941</v>
      </c>
      <c r="N418" s="4">
        <f t="shared" si="52"/>
        <v>395</v>
      </c>
      <c r="O418" s="4">
        <f t="shared" si="53"/>
        <v>462.71150093059941</v>
      </c>
    </row>
    <row r="419" spans="6:15" x14ac:dyDescent="0.2">
      <c r="F419" s="6"/>
      <c r="G419" s="4">
        <f t="shared" si="54"/>
        <v>396</v>
      </c>
      <c r="H419" s="4">
        <f t="shared" si="49"/>
        <v>462.63200000000001</v>
      </c>
      <c r="I419" s="4">
        <f t="shared" si="50"/>
        <v>2.1709936908511124E-3</v>
      </c>
      <c r="J419" s="4">
        <f t="shared" si="51"/>
        <v>462.62982900630914</v>
      </c>
      <c r="N419" s="4">
        <f t="shared" si="52"/>
        <v>396</v>
      </c>
      <c r="O419" s="4">
        <f t="shared" si="53"/>
        <v>462.62982900630914</v>
      </c>
    </row>
    <row r="420" spans="6:15" x14ac:dyDescent="0.2">
      <c r="F420" s="6"/>
      <c r="G420" s="4">
        <f t="shared" si="54"/>
        <v>397</v>
      </c>
      <c r="H420" s="4">
        <f t="shared" si="49"/>
        <v>462.54900000000004</v>
      </c>
      <c r="I420" s="4">
        <f t="shared" si="50"/>
        <v>1.1583753943213116E-3</v>
      </c>
      <c r="J420" s="4">
        <f t="shared" si="51"/>
        <v>462.54784162460572</v>
      </c>
      <c r="N420" s="4">
        <f t="shared" si="52"/>
        <v>397</v>
      </c>
      <c r="O420" s="4">
        <f t="shared" si="53"/>
        <v>462.54784162460572</v>
      </c>
    </row>
    <row r="421" spans="6:15" x14ac:dyDescent="0.2">
      <c r="F421" s="6"/>
      <c r="G421" s="4">
        <f t="shared" si="54"/>
        <v>398</v>
      </c>
      <c r="H421" s="4">
        <f t="shared" si="49"/>
        <v>462.46600000000001</v>
      </c>
      <c r="I421" s="4">
        <f t="shared" si="50"/>
        <v>4.6121451104072243E-4</v>
      </c>
      <c r="J421" s="4">
        <f t="shared" si="51"/>
        <v>462.46553878548895</v>
      </c>
      <c r="N421" s="4">
        <f t="shared" si="52"/>
        <v>398</v>
      </c>
      <c r="O421" s="4">
        <f t="shared" si="53"/>
        <v>462.46553878548895</v>
      </c>
    </row>
    <row r="422" spans="6:15" x14ac:dyDescent="0.2">
      <c r="F422" s="6">
        <v>11</v>
      </c>
      <c r="G422" s="9">
        <v>398.5</v>
      </c>
      <c r="H422" s="29">
        <f t="shared" ref="H422" si="55">IF(G422&lt;$C$20,$D$8-(G422-$C$8)*$C$13/100,$D$9+(G422-$C$20)*$C$14/100)</f>
        <v>462.42450000000002</v>
      </c>
      <c r="I422" s="29">
        <f t="shared" ref="I422" si="56">IF(OR((G422&lt;$C$19),(G422&gt;$C$21)),0,IF(G422&lt;$C$20,(G422-$C$19)^2/2/$C$6,($C$21-G422)^2/2/$C$6))</f>
        <v>2.3093059936888207E-4</v>
      </c>
      <c r="J422" s="29">
        <f t="shared" ref="J422" si="57">H422-I422</f>
        <v>462.42426906940068</v>
      </c>
      <c r="N422" s="29">
        <f t="shared" ref="N422" si="58">G422</f>
        <v>398.5</v>
      </c>
      <c r="O422" s="29">
        <f t="shared" ref="O422" si="59">J422</f>
        <v>462.42426906940068</v>
      </c>
    </row>
    <row r="423" spans="6:15" x14ac:dyDescent="0.2">
      <c r="F423" s="6"/>
      <c r="G423" s="4">
        <f>+G421+$C$5</f>
        <v>399</v>
      </c>
      <c r="H423" s="4">
        <f>IF(G423&lt;$C$20,$D$8-(G423-$C$8)*$C$13/100,$D$9+(G423-$C$20)*$C$14/100)</f>
        <v>462.38300000000004</v>
      </c>
      <c r="I423" s="4">
        <f>IF(OR((G423&lt;$C$19),(G423&gt;$C$21)),0,IF(G423&lt;$C$20,(G423-$C$19)^2/2/$C$6,($C$21-G423)^2/2/$C$6))</f>
        <v>7.9511041009344553E-5</v>
      </c>
      <c r="J423" s="4">
        <f>H423-I423</f>
        <v>462.38292048895903</v>
      </c>
      <c r="N423" s="4">
        <f>G423</f>
        <v>399</v>
      </c>
      <c r="O423" s="4">
        <f>J423</f>
        <v>462.38292048895903</v>
      </c>
    </row>
    <row r="424" spans="6:15" x14ac:dyDescent="0.2">
      <c r="F424" s="6"/>
      <c r="G424" s="4">
        <f>+G423+$C$5</f>
        <v>400</v>
      </c>
      <c r="H424" s="4">
        <f>IF(G424&lt;$C$20,$D$8-(G424-$C$8)*$C$13/100,$D$9+(G424-$C$20)*$C$14/100)</f>
        <v>462.3</v>
      </c>
      <c r="I424" s="4">
        <f>IF(OR((G424&lt;$C$19),(G424&gt;$C$21)),0,IF(G424&lt;$C$20,(G424-$C$19)^2/2/$C$6,($C$21-G424)^2/2/$C$6))</f>
        <v>0</v>
      </c>
      <c r="J424" s="4">
        <f>H424-I424</f>
        <v>462.3</v>
      </c>
      <c r="N424" s="4">
        <f>G424</f>
        <v>400</v>
      </c>
      <c r="O424" s="4">
        <f>J424</f>
        <v>462.3</v>
      </c>
    </row>
    <row r="425" spans="6:15" x14ac:dyDescent="0.2">
      <c r="F425" s="6"/>
      <c r="G425" s="4"/>
      <c r="H425" s="4"/>
      <c r="I425" s="4"/>
      <c r="J425" s="4"/>
      <c r="N425" s="4"/>
      <c r="O425" s="4"/>
    </row>
    <row r="426" spans="6:15" x14ac:dyDescent="0.2">
      <c r="F426" s="6"/>
      <c r="G426" s="4"/>
      <c r="H426" s="4"/>
      <c r="I426" s="4"/>
      <c r="J426" s="4"/>
      <c r="N426" s="4"/>
      <c r="O426" s="4"/>
    </row>
    <row r="427" spans="6:15" x14ac:dyDescent="0.2">
      <c r="F427" s="6"/>
      <c r="G427" s="4"/>
      <c r="H427" s="4"/>
      <c r="I427" s="4"/>
      <c r="J427" s="4"/>
      <c r="N427" s="4"/>
      <c r="O427" s="4"/>
    </row>
    <row r="428" spans="6:15" x14ac:dyDescent="0.2">
      <c r="F428" s="6"/>
      <c r="G428" s="4"/>
      <c r="H428" s="4"/>
      <c r="I428" s="4"/>
      <c r="J428" s="4"/>
      <c r="N428" s="4"/>
      <c r="O428" s="4"/>
    </row>
    <row r="429" spans="6:15" x14ac:dyDescent="0.2">
      <c r="F429" s="6"/>
      <c r="G429" s="4"/>
      <c r="H429" s="4"/>
      <c r="I429" s="4"/>
      <c r="J429" s="4"/>
      <c r="N429" s="4"/>
      <c r="O429" s="4"/>
    </row>
    <row r="430" spans="6:15" x14ac:dyDescent="0.2">
      <c r="F430" s="6"/>
      <c r="G430" s="4"/>
      <c r="H430" s="4"/>
      <c r="I430" s="4"/>
      <c r="J430" s="4"/>
      <c r="N430" s="4"/>
      <c r="O430" s="4"/>
    </row>
    <row r="431" spans="6:15" x14ac:dyDescent="0.2">
      <c r="F431" s="6"/>
      <c r="G431" s="4"/>
      <c r="H431" s="4"/>
      <c r="I431" s="4"/>
      <c r="J431" s="4"/>
      <c r="N431" s="4"/>
      <c r="O431" s="4"/>
    </row>
    <row r="432" spans="6:15" x14ac:dyDescent="0.2">
      <c r="F432" s="6"/>
      <c r="G432" s="4"/>
      <c r="H432" s="4"/>
      <c r="I432" s="4"/>
      <c r="J432" s="4"/>
      <c r="N432" s="4"/>
      <c r="O432" s="4"/>
    </row>
    <row r="433" spans="6:15" x14ac:dyDescent="0.2">
      <c r="F433" s="6"/>
      <c r="G433" s="4"/>
      <c r="H433" s="4"/>
      <c r="I433" s="4"/>
      <c r="J433" s="4"/>
      <c r="N433" s="4"/>
      <c r="O433" s="4"/>
    </row>
    <row r="434" spans="6:15" x14ac:dyDescent="0.2">
      <c r="F434" s="6"/>
      <c r="G434" s="4"/>
      <c r="H434" s="4"/>
      <c r="I434" s="4"/>
      <c r="J434" s="4"/>
      <c r="N434" s="4"/>
      <c r="O434" s="4"/>
    </row>
    <row r="435" spans="6:15" x14ac:dyDescent="0.2">
      <c r="F435" s="6"/>
      <c r="G435" s="4"/>
      <c r="H435" s="4"/>
      <c r="I435" s="4"/>
      <c r="J435" s="4"/>
      <c r="N435" s="4"/>
      <c r="O435" s="4"/>
    </row>
    <row r="436" spans="6:15" x14ac:dyDescent="0.2">
      <c r="F436" s="6"/>
      <c r="G436" s="4"/>
      <c r="H436" s="4"/>
      <c r="I436" s="4"/>
      <c r="J436" s="4"/>
      <c r="N436" s="4"/>
      <c r="O436" s="4"/>
    </row>
    <row r="437" spans="6:15" x14ac:dyDescent="0.2">
      <c r="F437" s="6"/>
      <c r="G437" s="4"/>
      <c r="H437" s="4"/>
      <c r="I437" s="4"/>
      <c r="J437" s="4"/>
      <c r="N437" s="4"/>
      <c r="O437" s="4"/>
    </row>
    <row r="438" spans="6:15" x14ac:dyDescent="0.2">
      <c r="F438" s="6"/>
      <c r="G438" s="4"/>
      <c r="H438" s="4"/>
      <c r="I438" s="4"/>
      <c r="J438" s="4"/>
      <c r="N438" s="4"/>
      <c r="O438" s="4"/>
    </row>
    <row r="439" spans="6:15" x14ac:dyDescent="0.2">
      <c r="F439" s="6"/>
      <c r="G439" s="4"/>
      <c r="H439" s="4"/>
      <c r="I439" s="4"/>
      <c r="J439" s="4"/>
      <c r="N439" s="4"/>
      <c r="O439" s="4"/>
    </row>
    <row r="440" spans="6:15" x14ac:dyDescent="0.2">
      <c r="F440" s="6"/>
      <c r="G440" s="4"/>
      <c r="H440" s="4"/>
      <c r="I440" s="4"/>
      <c r="J440" s="4"/>
      <c r="N440" s="4"/>
      <c r="O440" s="4"/>
    </row>
    <row r="441" spans="6:15" x14ac:dyDescent="0.2">
      <c r="F441" s="6"/>
      <c r="G441" s="4"/>
      <c r="H441" s="4"/>
      <c r="I441" s="4"/>
      <c r="J441" s="4"/>
      <c r="N441" s="4"/>
      <c r="O441" s="4"/>
    </row>
    <row r="442" spans="6:15" x14ac:dyDescent="0.2">
      <c r="F442" s="6"/>
      <c r="G442" s="4"/>
      <c r="H442" s="4"/>
      <c r="I442" s="4"/>
      <c r="J442" s="4"/>
      <c r="N442" s="4"/>
      <c r="O442" s="4"/>
    </row>
    <row r="443" spans="6:15" x14ac:dyDescent="0.2">
      <c r="F443" s="6"/>
      <c r="G443" s="4"/>
      <c r="H443" s="4"/>
      <c r="I443" s="4"/>
      <c r="J443" s="4"/>
      <c r="N443" s="4"/>
      <c r="O443" s="4"/>
    </row>
    <row r="444" spans="6:15" x14ac:dyDescent="0.2">
      <c r="F444" s="6"/>
      <c r="G444" s="4"/>
      <c r="H444" s="4"/>
      <c r="I444" s="4"/>
      <c r="J444" s="4"/>
      <c r="N444" s="4"/>
      <c r="O444" s="4"/>
    </row>
    <row r="445" spans="6:15" x14ac:dyDescent="0.2">
      <c r="F445" s="6"/>
      <c r="G445" s="4"/>
      <c r="H445" s="4"/>
      <c r="I445" s="4"/>
      <c r="J445" s="4"/>
      <c r="N445" s="4"/>
      <c r="O445" s="4"/>
    </row>
    <row r="446" spans="6:15" x14ac:dyDescent="0.2">
      <c r="F446" s="6"/>
      <c r="G446" s="4"/>
      <c r="H446" s="4"/>
      <c r="I446" s="4"/>
      <c r="J446" s="4"/>
      <c r="N446" s="4"/>
      <c r="O446" s="4"/>
    </row>
    <row r="447" spans="6:15" x14ac:dyDescent="0.2">
      <c r="F447" s="6"/>
      <c r="G447" s="4"/>
      <c r="H447" s="4"/>
      <c r="I447" s="4"/>
      <c r="J447" s="4"/>
      <c r="N447" s="4"/>
      <c r="O447" s="4"/>
    </row>
    <row r="448" spans="6:15" x14ac:dyDescent="0.2">
      <c r="F448" s="6"/>
      <c r="G448" s="4"/>
      <c r="H448" s="4"/>
      <c r="I448" s="4"/>
      <c r="J448" s="4"/>
      <c r="N448" s="4"/>
      <c r="O448" s="4"/>
    </row>
    <row r="449" spans="6:15" x14ac:dyDescent="0.2">
      <c r="F449" s="6"/>
      <c r="G449" s="4"/>
      <c r="H449" s="4"/>
      <c r="I449" s="4"/>
      <c r="J449" s="4"/>
      <c r="N449" s="4"/>
      <c r="O449" s="4"/>
    </row>
    <row r="450" spans="6:15" x14ac:dyDescent="0.2">
      <c r="F450" s="6"/>
      <c r="G450" s="4"/>
      <c r="H450" s="4"/>
      <c r="I450" s="4"/>
      <c r="J450" s="4"/>
      <c r="N450" s="4"/>
      <c r="O450" s="4"/>
    </row>
    <row r="451" spans="6:15" x14ac:dyDescent="0.2">
      <c r="F451" s="6"/>
      <c r="G451" s="4"/>
      <c r="H451" s="4"/>
      <c r="I451" s="4"/>
      <c r="J451" s="4"/>
      <c r="N451" s="4"/>
      <c r="O451" s="4"/>
    </row>
    <row r="452" spans="6:15" x14ac:dyDescent="0.2">
      <c r="F452" s="6"/>
      <c r="G452" s="4"/>
      <c r="H452" s="4"/>
      <c r="I452" s="4"/>
      <c r="J452" s="4"/>
      <c r="N452" s="4"/>
      <c r="O452" s="4"/>
    </row>
    <row r="453" spans="6:15" x14ac:dyDescent="0.2">
      <c r="F453" s="6"/>
      <c r="G453" s="4"/>
      <c r="H453" s="4"/>
      <c r="I453" s="4"/>
      <c r="J453" s="4"/>
      <c r="N453" s="4"/>
      <c r="O453" s="4"/>
    </row>
    <row r="454" spans="6:15" x14ac:dyDescent="0.2">
      <c r="F454" s="6"/>
      <c r="G454" s="4"/>
      <c r="H454" s="4"/>
      <c r="I454" s="4"/>
      <c r="J454" s="4"/>
      <c r="N454" s="4"/>
      <c r="O454" s="4"/>
    </row>
    <row r="455" spans="6:15" x14ac:dyDescent="0.2">
      <c r="F455" s="6"/>
      <c r="G455" s="4"/>
      <c r="H455" s="4"/>
      <c r="I455" s="4"/>
      <c r="J455" s="4"/>
      <c r="N455" s="4"/>
      <c r="O455" s="4"/>
    </row>
    <row r="456" spans="6:15" x14ac:dyDescent="0.2">
      <c r="F456" s="6"/>
      <c r="G456" s="4"/>
      <c r="H456" s="4"/>
      <c r="I456" s="4"/>
      <c r="J456" s="4"/>
      <c r="N456" s="4"/>
      <c r="O456" s="4"/>
    </row>
    <row r="457" spans="6:15" x14ac:dyDescent="0.2">
      <c r="F457" s="6"/>
      <c r="G457" s="4"/>
      <c r="H457" s="4"/>
      <c r="I457" s="4"/>
      <c r="J457" s="4"/>
      <c r="N457" s="4"/>
      <c r="O457" s="4"/>
    </row>
    <row r="458" spans="6:15" x14ac:dyDescent="0.2">
      <c r="F458" s="6"/>
      <c r="G458" s="4"/>
      <c r="H458" s="4"/>
      <c r="I458" s="4"/>
      <c r="J458" s="4"/>
      <c r="N458" s="4"/>
      <c r="O458" s="4"/>
    </row>
    <row r="459" spans="6:15" x14ac:dyDescent="0.2">
      <c r="F459" s="6"/>
      <c r="G459" s="4"/>
      <c r="H459" s="4"/>
      <c r="I459" s="4"/>
      <c r="J459" s="4"/>
      <c r="N459" s="4"/>
      <c r="O459" s="4"/>
    </row>
    <row r="460" spans="6:15" x14ac:dyDescent="0.2">
      <c r="F460" s="6"/>
      <c r="G460" s="4"/>
      <c r="H460" s="4"/>
      <c r="I460" s="4"/>
      <c r="J460" s="4"/>
      <c r="N460" s="4"/>
      <c r="O460" s="4"/>
    </row>
    <row r="461" spans="6:15" x14ac:dyDescent="0.2">
      <c r="F461" s="6"/>
      <c r="G461" s="4"/>
      <c r="H461" s="4"/>
      <c r="I461" s="4"/>
      <c r="J461" s="4"/>
      <c r="N461" s="4"/>
      <c r="O461" s="4"/>
    </row>
    <row r="462" spans="6:15" x14ac:dyDescent="0.2">
      <c r="F462" s="6"/>
      <c r="G462" s="4"/>
      <c r="H462" s="4"/>
      <c r="I462" s="4"/>
      <c r="J462" s="4"/>
      <c r="N462" s="4"/>
      <c r="O462" s="4"/>
    </row>
    <row r="463" spans="6:15" x14ac:dyDescent="0.2">
      <c r="F463" s="6"/>
      <c r="G463" s="4"/>
      <c r="H463" s="4"/>
      <c r="I463" s="4"/>
      <c r="J463" s="4"/>
      <c r="N463" s="4"/>
      <c r="O463" s="4"/>
    </row>
    <row r="464" spans="6:15" x14ac:dyDescent="0.2">
      <c r="F464" s="6"/>
      <c r="G464" s="4"/>
      <c r="H464" s="4"/>
      <c r="I464" s="4"/>
      <c r="J464" s="4"/>
      <c r="N464" s="4"/>
      <c r="O464" s="4"/>
    </row>
    <row r="465" spans="6:15" x14ac:dyDescent="0.2">
      <c r="F465" s="6"/>
      <c r="G465" s="4"/>
      <c r="H465" s="4"/>
      <c r="I465" s="4"/>
      <c r="J465" s="4"/>
      <c r="N465" s="4"/>
      <c r="O465" s="4"/>
    </row>
    <row r="466" spans="6:15" x14ac:dyDescent="0.2">
      <c r="F466" s="6"/>
      <c r="G466" s="4"/>
      <c r="H466" s="4"/>
      <c r="I466" s="4"/>
      <c r="J466" s="4"/>
      <c r="N466" s="4"/>
      <c r="O466" s="4"/>
    </row>
    <row r="467" spans="6:15" x14ac:dyDescent="0.2">
      <c r="F467" s="6"/>
      <c r="G467" s="4"/>
      <c r="H467" s="4"/>
      <c r="I467" s="4"/>
      <c r="J467" s="4"/>
      <c r="N467" s="4"/>
      <c r="O467" s="4"/>
    </row>
    <row r="468" spans="6:15" x14ac:dyDescent="0.2">
      <c r="F468" s="6"/>
      <c r="G468" s="4"/>
      <c r="H468" s="4"/>
      <c r="I468" s="4"/>
      <c r="J468" s="4"/>
      <c r="N468" s="4"/>
      <c r="O468" s="4"/>
    </row>
    <row r="469" spans="6:15" x14ac:dyDescent="0.2">
      <c r="F469" s="6"/>
      <c r="G469" s="4"/>
      <c r="H469" s="4"/>
      <c r="I469" s="4"/>
      <c r="J469" s="4"/>
      <c r="N469" s="4"/>
      <c r="O469" s="4"/>
    </row>
    <row r="470" spans="6:15" x14ac:dyDescent="0.2">
      <c r="F470" s="6"/>
      <c r="G470" s="4"/>
      <c r="H470" s="4"/>
      <c r="I470" s="4"/>
      <c r="J470" s="4"/>
      <c r="N470" s="4"/>
      <c r="O470" s="4"/>
    </row>
    <row r="471" spans="6:15" x14ac:dyDescent="0.2">
      <c r="F471" s="6"/>
      <c r="G471" s="4"/>
      <c r="H471" s="4"/>
      <c r="I471" s="4"/>
      <c r="J471" s="4"/>
      <c r="N471" s="4"/>
      <c r="O471" s="4"/>
    </row>
    <row r="472" spans="6:15" x14ac:dyDescent="0.2">
      <c r="F472" s="6"/>
      <c r="G472" s="4"/>
      <c r="H472" s="4"/>
      <c r="I472" s="4"/>
      <c r="J472" s="4"/>
      <c r="N472" s="4"/>
      <c r="O472" s="4"/>
    </row>
    <row r="473" spans="6:15" x14ac:dyDescent="0.2">
      <c r="F473" s="6"/>
      <c r="G473" s="4"/>
      <c r="H473" s="4"/>
      <c r="I473" s="4"/>
      <c r="J473" s="4"/>
      <c r="N473" s="4"/>
      <c r="O473" s="4"/>
    </row>
    <row r="474" spans="6:15" x14ac:dyDescent="0.2">
      <c r="F474" s="6"/>
      <c r="G474" s="4"/>
      <c r="H474" s="4"/>
      <c r="I474" s="4"/>
      <c r="J474" s="4"/>
      <c r="N474" s="4"/>
      <c r="O474" s="4"/>
    </row>
    <row r="475" spans="6:15" x14ac:dyDescent="0.2">
      <c r="F475" s="6"/>
      <c r="G475" s="4"/>
      <c r="H475" s="4"/>
      <c r="I475" s="4"/>
      <c r="J475" s="4"/>
      <c r="N475" s="4"/>
      <c r="O475" s="4"/>
    </row>
    <row r="476" spans="6:15" x14ac:dyDescent="0.2">
      <c r="F476" s="6"/>
      <c r="G476" s="4"/>
      <c r="H476" s="4"/>
      <c r="I476" s="4"/>
      <c r="J476" s="4"/>
      <c r="N476" s="4"/>
      <c r="O476" s="4"/>
    </row>
    <row r="477" spans="6:15" x14ac:dyDescent="0.2">
      <c r="F477" s="6"/>
      <c r="G477" s="4"/>
      <c r="H477" s="4"/>
      <c r="I477" s="4"/>
      <c r="J477" s="4"/>
      <c r="N477" s="4"/>
      <c r="O477" s="4"/>
    </row>
    <row r="478" spans="6:15" x14ac:dyDescent="0.2">
      <c r="F478" s="6"/>
      <c r="G478" s="4"/>
      <c r="H478" s="4"/>
      <c r="I478" s="4"/>
      <c r="J478" s="4"/>
      <c r="N478" s="4"/>
      <c r="O478" s="4"/>
    </row>
    <row r="479" spans="6:15" x14ac:dyDescent="0.2">
      <c r="F479" s="6"/>
      <c r="G479" s="4"/>
      <c r="H479" s="4"/>
      <c r="I479" s="4"/>
      <c r="J479" s="4"/>
      <c r="N479" s="4"/>
      <c r="O479" s="4"/>
    </row>
    <row r="480" spans="6:15" x14ac:dyDescent="0.2">
      <c r="F480" s="6"/>
      <c r="G480" s="4"/>
      <c r="H480" s="4"/>
      <c r="I480" s="4"/>
      <c r="J480" s="4"/>
      <c r="N480" s="4"/>
      <c r="O480" s="4"/>
    </row>
    <row r="481" spans="6:15" x14ac:dyDescent="0.2">
      <c r="F481" s="6"/>
      <c r="G481" s="4"/>
      <c r="H481" s="4"/>
      <c r="I481" s="4"/>
      <c r="J481" s="4"/>
      <c r="N481" s="4"/>
      <c r="O481" s="4"/>
    </row>
    <row r="482" spans="6:15" x14ac:dyDescent="0.2">
      <c r="F482" s="6"/>
      <c r="G482" s="4"/>
      <c r="H482" s="4"/>
      <c r="I482" s="4"/>
      <c r="J482" s="4"/>
      <c r="N482" s="4"/>
      <c r="O482" s="4"/>
    </row>
    <row r="483" spans="6:15" x14ac:dyDescent="0.2">
      <c r="F483" s="6"/>
      <c r="G483" s="4"/>
      <c r="H483" s="4"/>
      <c r="I483" s="4"/>
      <c r="J483" s="4"/>
      <c r="N483" s="4"/>
      <c r="O483" s="4"/>
    </row>
    <row r="484" spans="6:15" x14ac:dyDescent="0.2">
      <c r="F484" s="6"/>
      <c r="G484" s="4"/>
      <c r="H484" s="4"/>
      <c r="I484" s="4"/>
      <c r="J484" s="4"/>
      <c r="N484" s="4"/>
      <c r="O484" s="4"/>
    </row>
    <row r="485" spans="6:15" x14ac:dyDescent="0.2">
      <c r="F485" s="6"/>
      <c r="G485" s="4"/>
      <c r="H485" s="4"/>
      <c r="I485" s="4"/>
      <c r="J485" s="4"/>
      <c r="N485" s="4"/>
      <c r="O485" s="4"/>
    </row>
    <row r="486" spans="6:15" x14ac:dyDescent="0.2">
      <c r="F486" s="6"/>
      <c r="G486" s="4"/>
      <c r="H486" s="4"/>
      <c r="I486" s="4"/>
      <c r="J486" s="4"/>
      <c r="N486" s="4"/>
      <c r="O486" s="4"/>
    </row>
    <row r="487" spans="6:15" x14ac:dyDescent="0.2">
      <c r="F487" s="6"/>
      <c r="G487" s="4"/>
      <c r="H487" s="4"/>
      <c r="I487" s="4"/>
      <c r="J487" s="4"/>
      <c r="N487" s="4"/>
      <c r="O487" s="4"/>
    </row>
    <row r="488" spans="6:15" x14ac:dyDescent="0.2">
      <c r="F488" s="6"/>
      <c r="G488" s="4"/>
      <c r="H488" s="4"/>
      <c r="I488" s="4"/>
      <c r="J488" s="4"/>
      <c r="N488" s="4"/>
      <c r="O488" s="4"/>
    </row>
    <row r="489" spans="6:15" x14ac:dyDescent="0.2">
      <c r="F489" s="6"/>
      <c r="G489" s="4"/>
      <c r="H489" s="4"/>
      <c r="I489" s="4"/>
      <c r="J489" s="4"/>
      <c r="N489" s="4"/>
      <c r="O489" s="4"/>
    </row>
    <row r="490" spans="6:15" x14ac:dyDescent="0.2">
      <c r="F490" s="6"/>
      <c r="G490" s="4"/>
      <c r="H490" s="4"/>
      <c r="I490" s="4"/>
      <c r="J490" s="4"/>
      <c r="N490" s="4"/>
      <c r="O490" s="4"/>
    </row>
    <row r="491" spans="6:15" x14ac:dyDescent="0.2">
      <c r="F491" s="6"/>
      <c r="G491" s="4"/>
      <c r="H491" s="4"/>
      <c r="I491" s="4"/>
      <c r="J491" s="4"/>
      <c r="N491" s="4"/>
      <c r="O491" s="4"/>
    </row>
    <row r="492" spans="6:15" x14ac:dyDescent="0.2">
      <c r="F492" s="6"/>
      <c r="G492" s="4"/>
      <c r="H492" s="4"/>
      <c r="I492" s="4"/>
      <c r="J492" s="4"/>
      <c r="N492" s="4"/>
      <c r="O492" s="4"/>
    </row>
    <row r="493" spans="6:15" x14ac:dyDescent="0.2">
      <c r="F493" s="6"/>
      <c r="G493" s="4"/>
      <c r="H493" s="4"/>
      <c r="I493" s="4"/>
      <c r="J493" s="4"/>
      <c r="N493" s="4"/>
      <c r="O493" s="4"/>
    </row>
    <row r="494" spans="6:15" x14ac:dyDescent="0.2">
      <c r="F494" s="6"/>
      <c r="G494" s="4"/>
      <c r="H494" s="4"/>
      <c r="I494" s="4"/>
      <c r="J494" s="4"/>
      <c r="N494" s="4"/>
      <c r="O494" s="4"/>
    </row>
    <row r="495" spans="6:15" x14ac:dyDescent="0.2">
      <c r="F495" s="6"/>
      <c r="G495" s="4"/>
      <c r="H495" s="4"/>
      <c r="I495" s="4"/>
      <c r="J495" s="4"/>
      <c r="N495" s="4"/>
      <c r="O495" s="4"/>
    </row>
    <row r="496" spans="6:15" x14ac:dyDescent="0.2">
      <c r="F496" s="6"/>
      <c r="G496" s="4"/>
      <c r="H496" s="4"/>
      <c r="I496" s="4"/>
      <c r="J496" s="4"/>
      <c r="N496" s="4"/>
      <c r="O496" s="4"/>
    </row>
    <row r="497" spans="6:15" x14ac:dyDescent="0.2">
      <c r="F497" s="6"/>
      <c r="G497" s="4"/>
      <c r="H497" s="4"/>
      <c r="I497" s="4"/>
      <c r="J497" s="4"/>
      <c r="N497" s="4"/>
      <c r="O497" s="4"/>
    </row>
    <row r="498" spans="6:15" x14ac:dyDescent="0.2">
      <c r="F498" s="6"/>
      <c r="G498" s="4"/>
      <c r="H498" s="4"/>
      <c r="I498" s="4"/>
      <c r="J498" s="4"/>
      <c r="N498" s="4"/>
      <c r="O498" s="4"/>
    </row>
    <row r="499" spans="6:15" x14ac:dyDescent="0.2">
      <c r="F499" s="6"/>
      <c r="G499" s="4"/>
      <c r="H499" s="4"/>
      <c r="I499" s="4"/>
      <c r="J499" s="4"/>
      <c r="N499" s="4"/>
      <c r="O499" s="4"/>
    </row>
    <row r="500" spans="6:15" x14ac:dyDescent="0.2">
      <c r="F500" s="6"/>
      <c r="G500" s="4"/>
      <c r="H500" s="4"/>
      <c r="I500" s="4"/>
      <c r="J500" s="4"/>
      <c r="N500" s="4"/>
      <c r="O500" s="4"/>
    </row>
    <row r="501" spans="6:15" x14ac:dyDescent="0.2">
      <c r="F501" s="6"/>
      <c r="G501" s="4"/>
      <c r="H501" s="4"/>
      <c r="I501" s="4"/>
      <c r="J501" s="4"/>
      <c r="N501" s="4"/>
      <c r="O501" s="4"/>
    </row>
    <row r="502" spans="6:15" x14ac:dyDescent="0.2">
      <c r="F502" s="6"/>
      <c r="G502" s="4"/>
      <c r="H502" s="4"/>
      <c r="I502" s="4"/>
      <c r="J502" s="4"/>
      <c r="N502" s="4"/>
      <c r="O502" s="4"/>
    </row>
    <row r="503" spans="6:15" x14ac:dyDescent="0.2">
      <c r="F503" s="6"/>
      <c r="G503" s="4"/>
      <c r="H503" s="4"/>
      <c r="I503" s="4"/>
      <c r="J503" s="4"/>
      <c r="N503" s="4"/>
      <c r="O503" s="4"/>
    </row>
    <row r="504" spans="6:15" x14ac:dyDescent="0.2">
      <c r="F504" s="6"/>
      <c r="G504" s="4"/>
      <c r="H504" s="4"/>
      <c r="I504" s="4"/>
      <c r="J504" s="4"/>
      <c r="N504" s="4"/>
      <c r="O504" s="4"/>
    </row>
    <row r="505" spans="6:15" x14ac:dyDescent="0.2">
      <c r="F505" s="6"/>
      <c r="G505" s="4"/>
      <c r="H505" s="4"/>
      <c r="I505" s="4"/>
      <c r="J505" s="4"/>
      <c r="N505" s="4"/>
      <c r="O505" s="4"/>
    </row>
    <row r="506" spans="6:15" x14ac:dyDescent="0.2">
      <c r="F506" s="6"/>
      <c r="G506" s="4"/>
      <c r="H506" s="4"/>
      <c r="I506" s="4"/>
      <c r="J506" s="4"/>
      <c r="N506" s="4"/>
      <c r="O506" s="4"/>
    </row>
    <row r="507" spans="6:15" x14ac:dyDescent="0.2">
      <c r="F507" s="6"/>
      <c r="G507" s="4"/>
      <c r="H507" s="4"/>
      <c r="I507" s="4"/>
      <c r="J507" s="4"/>
      <c r="N507" s="4"/>
      <c r="O507" s="4"/>
    </row>
    <row r="508" spans="6:15" x14ac:dyDescent="0.2">
      <c r="F508" s="6"/>
      <c r="G508" s="4"/>
      <c r="H508" s="4"/>
      <c r="I508" s="4"/>
      <c r="J508" s="4"/>
      <c r="N508" s="4"/>
      <c r="O508" s="4"/>
    </row>
    <row r="509" spans="6:15" x14ac:dyDescent="0.2">
      <c r="F509" s="6"/>
      <c r="G509" s="4"/>
      <c r="H509" s="4"/>
      <c r="I509" s="4"/>
      <c r="J509" s="4"/>
      <c r="N509" s="4"/>
      <c r="O509" s="4"/>
    </row>
    <row r="510" spans="6:15" x14ac:dyDescent="0.2">
      <c r="F510" s="6"/>
      <c r="G510" s="4"/>
      <c r="H510" s="4"/>
      <c r="I510" s="4"/>
      <c r="J510" s="4"/>
      <c r="N510" s="4"/>
      <c r="O510" s="4"/>
    </row>
    <row r="511" spans="6:15" x14ac:dyDescent="0.2">
      <c r="F511" s="6"/>
      <c r="G511" s="4"/>
      <c r="H511" s="4"/>
      <c r="I511" s="4"/>
      <c r="J511" s="4"/>
      <c r="N511" s="4"/>
      <c r="O511" s="4"/>
    </row>
    <row r="512" spans="6:15" x14ac:dyDescent="0.2">
      <c r="F512" s="6"/>
      <c r="G512" s="4"/>
      <c r="H512" s="4"/>
      <c r="I512" s="4"/>
      <c r="J512" s="4"/>
      <c r="N512" s="4"/>
      <c r="O512" s="4"/>
    </row>
    <row r="513" spans="6:15" x14ac:dyDescent="0.2">
      <c r="F513" s="6"/>
      <c r="G513" s="4"/>
      <c r="H513" s="4"/>
      <c r="I513" s="4"/>
      <c r="J513" s="4"/>
      <c r="N513" s="4"/>
      <c r="O513" s="4"/>
    </row>
    <row r="514" spans="6:15" x14ac:dyDescent="0.2">
      <c r="F514" s="6"/>
      <c r="G514" s="4"/>
      <c r="H514" s="4"/>
      <c r="I514" s="4"/>
      <c r="J514" s="4"/>
      <c r="N514" s="4"/>
      <c r="O514" s="4"/>
    </row>
    <row r="515" spans="6:15" x14ac:dyDescent="0.2">
      <c r="F515" s="6"/>
      <c r="G515" s="4"/>
      <c r="H515" s="4"/>
      <c r="I515" s="4"/>
      <c r="J515" s="4"/>
      <c r="N515" s="4"/>
      <c r="O515" s="4"/>
    </row>
    <row r="516" spans="6:15" x14ac:dyDescent="0.2">
      <c r="F516" s="6"/>
      <c r="G516" s="4"/>
      <c r="H516" s="4"/>
      <c r="I516" s="4"/>
      <c r="J516" s="4"/>
      <c r="N516" s="4"/>
      <c r="O516" s="4"/>
    </row>
    <row r="517" spans="6:15" x14ac:dyDescent="0.2">
      <c r="F517" s="6"/>
      <c r="G517" s="4"/>
      <c r="H517" s="4"/>
      <c r="I517" s="4"/>
      <c r="J517" s="4"/>
      <c r="N517" s="4"/>
      <c r="O517" s="4"/>
    </row>
    <row r="518" spans="6:15" x14ac:dyDescent="0.2">
      <c r="F518" s="6"/>
      <c r="G518" s="4"/>
      <c r="H518" s="4"/>
      <c r="I518" s="4"/>
      <c r="J518" s="4"/>
      <c r="N518" s="4"/>
      <c r="O518" s="4"/>
    </row>
    <row r="519" spans="6:15" x14ac:dyDescent="0.2">
      <c r="F519" s="6"/>
      <c r="G519" s="4"/>
      <c r="H519" s="4"/>
      <c r="I519" s="4"/>
      <c r="J519" s="4"/>
      <c r="N519" s="4"/>
      <c r="O519" s="4"/>
    </row>
    <row r="520" spans="6:15" x14ac:dyDescent="0.2">
      <c r="F520" s="6"/>
      <c r="G520" s="4"/>
      <c r="H520" s="4"/>
      <c r="I520" s="4"/>
      <c r="J520" s="4"/>
      <c r="N520" s="4"/>
      <c r="O520" s="4"/>
    </row>
    <row r="521" spans="6:15" x14ac:dyDescent="0.2">
      <c r="F521" s="6"/>
      <c r="G521" s="4"/>
      <c r="H521" s="4"/>
      <c r="I521" s="4"/>
      <c r="J521" s="4"/>
      <c r="N521" s="4"/>
      <c r="O521" s="4"/>
    </row>
    <row r="522" spans="6:15" x14ac:dyDescent="0.2">
      <c r="F522" s="6"/>
      <c r="G522" s="4"/>
      <c r="H522" s="4"/>
      <c r="I522" s="4"/>
      <c r="J522" s="4"/>
      <c r="N522" s="4"/>
      <c r="O522" s="4"/>
    </row>
    <row r="523" spans="6:15" x14ac:dyDescent="0.2">
      <c r="F523" s="6"/>
      <c r="G523" s="4"/>
      <c r="H523" s="4"/>
      <c r="I523" s="4"/>
      <c r="J523" s="4"/>
      <c r="N523" s="4"/>
      <c r="O523" s="4"/>
    </row>
    <row r="524" spans="6:15" x14ac:dyDescent="0.2">
      <c r="F524" s="6"/>
      <c r="G524" s="4"/>
      <c r="H524" s="4"/>
      <c r="I524" s="4"/>
      <c r="J524" s="4"/>
      <c r="N524" s="4"/>
      <c r="O524" s="4"/>
    </row>
    <row r="525" spans="6:15" x14ac:dyDescent="0.2">
      <c r="F525" s="6"/>
      <c r="G525" s="4"/>
      <c r="H525" s="4"/>
      <c r="I525" s="4"/>
      <c r="J525" s="4"/>
      <c r="N525" s="4"/>
      <c r="O525" s="4"/>
    </row>
    <row r="526" spans="6:15" x14ac:dyDescent="0.2">
      <c r="F526" s="6"/>
      <c r="G526" s="4"/>
      <c r="H526" s="4"/>
      <c r="I526" s="4"/>
      <c r="J526" s="4"/>
      <c r="N526" s="4"/>
      <c r="O526" s="4"/>
    </row>
    <row r="527" spans="6:15" x14ac:dyDescent="0.2">
      <c r="F527" s="6"/>
      <c r="G527" s="4"/>
      <c r="H527" s="4"/>
      <c r="I527" s="4"/>
      <c r="J527" s="4"/>
      <c r="N527" s="4"/>
      <c r="O527" s="4"/>
    </row>
    <row r="528" spans="6:15" x14ac:dyDescent="0.2">
      <c r="F528" s="6"/>
      <c r="G528" s="4"/>
      <c r="H528" s="4"/>
      <c r="I528" s="4"/>
      <c r="J528" s="4"/>
      <c r="N528" s="4"/>
      <c r="O528" s="4"/>
    </row>
    <row r="529" spans="6:15" x14ac:dyDescent="0.2">
      <c r="F529" s="6"/>
      <c r="G529" s="4"/>
      <c r="H529" s="4"/>
      <c r="I529" s="4"/>
      <c r="J529" s="4"/>
      <c r="N529" s="4"/>
      <c r="O529" s="4"/>
    </row>
    <row r="530" spans="6:15" x14ac:dyDescent="0.2">
      <c r="F530" s="6"/>
      <c r="G530" s="4"/>
      <c r="H530" s="4"/>
      <c r="I530" s="4"/>
      <c r="J530" s="4"/>
      <c r="N530" s="4"/>
      <c r="O530" s="4"/>
    </row>
    <row r="531" spans="6:15" x14ac:dyDescent="0.2">
      <c r="F531" s="6"/>
      <c r="G531" s="4"/>
      <c r="H531" s="4"/>
      <c r="I531" s="4"/>
      <c r="J531" s="4"/>
      <c r="N531" s="4"/>
      <c r="O531" s="4"/>
    </row>
    <row r="532" spans="6:15" x14ac:dyDescent="0.2">
      <c r="F532" s="6"/>
      <c r="G532" s="4"/>
      <c r="H532" s="4"/>
      <c r="I532" s="4"/>
      <c r="J532" s="4"/>
      <c r="N532" s="4"/>
      <c r="O532" s="4"/>
    </row>
    <row r="533" spans="6:15" x14ac:dyDescent="0.2">
      <c r="F533" s="6"/>
      <c r="G533" s="4"/>
      <c r="H533" s="4"/>
      <c r="I533" s="4"/>
      <c r="J533" s="4"/>
      <c r="N533" s="4"/>
      <c r="O533" s="4"/>
    </row>
    <row r="534" spans="6:15" x14ac:dyDescent="0.2">
      <c r="F534" s="6"/>
      <c r="G534" s="4"/>
      <c r="H534" s="4"/>
      <c r="I534" s="4"/>
      <c r="J534" s="4"/>
      <c r="N534" s="4"/>
      <c r="O534" s="4"/>
    </row>
    <row r="535" spans="6:15" x14ac:dyDescent="0.2">
      <c r="F535" s="6"/>
      <c r="G535" s="4"/>
      <c r="H535" s="4"/>
      <c r="I535" s="4"/>
      <c r="J535" s="4"/>
      <c r="N535" s="4"/>
      <c r="O535" s="4"/>
    </row>
    <row r="536" spans="6:15" x14ac:dyDescent="0.2">
      <c r="F536" s="6"/>
      <c r="G536" s="4"/>
      <c r="H536" s="4"/>
      <c r="I536" s="4"/>
      <c r="J536" s="4"/>
      <c r="N536" s="4"/>
      <c r="O536" s="4"/>
    </row>
    <row r="537" spans="6:15" x14ac:dyDescent="0.2">
      <c r="F537" s="6"/>
      <c r="G537" s="4"/>
      <c r="H537" s="4"/>
      <c r="I537" s="4"/>
      <c r="J537" s="4"/>
      <c r="N537" s="4"/>
      <c r="O537" s="4"/>
    </row>
    <row r="538" spans="6:15" x14ac:dyDescent="0.2">
      <c r="F538" s="6"/>
      <c r="G538" s="4"/>
      <c r="H538" s="4"/>
      <c r="I538" s="4"/>
      <c r="J538" s="4"/>
      <c r="N538" s="4"/>
      <c r="O538" s="4"/>
    </row>
    <row r="539" spans="6:15" x14ac:dyDescent="0.2">
      <c r="F539" s="6"/>
      <c r="G539" s="4"/>
      <c r="H539" s="4"/>
      <c r="I539" s="4"/>
      <c r="J539" s="4"/>
      <c r="N539" s="4"/>
      <c r="O539" s="4"/>
    </row>
    <row r="540" spans="6:15" x14ac:dyDescent="0.2">
      <c r="F540" s="6"/>
      <c r="G540" s="4"/>
      <c r="H540" s="4"/>
      <c r="I540" s="4"/>
      <c r="J540" s="4"/>
      <c r="K540" s="4"/>
    </row>
    <row r="541" spans="6:15" x14ac:dyDescent="0.2">
      <c r="F541" s="6"/>
      <c r="G541" s="4"/>
      <c r="H541" s="4"/>
      <c r="I541" s="4"/>
      <c r="J541" s="4"/>
      <c r="K541" s="4"/>
    </row>
    <row r="542" spans="6:15" x14ac:dyDescent="0.2">
      <c r="F542" s="6"/>
      <c r="G542" s="4"/>
      <c r="H542" s="4"/>
      <c r="I542" s="4"/>
      <c r="J542" s="4"/>
      <c r="K542" s="4"/>
    </row>
    <row r="543" spans="6:15" x14ac:dyDescent="0.2">
      <c r="F543" s="6"/>
      <c r="G543" s="4"/>
      <c r="H543" s="4"/>
      <c r="I543" s="4"/>
      <c r="J543" s="4"/>
      <c r="K543" s="4"/>
    </row>
    <row r="544" spans="6:15" x14ac:dyDescent="0.2">
      <c r="F544" s="6"/>
      <c r="G544" s="4"/>
      <c r="H544" s="4"/>
      <c r="I544" s="4"/>
      <c r="J544" s="4"/>
      <c r="K544" s="4"/>
    </row>
    <row r="545" spans="6:11" x14ac:dyDescent="0.2">
      <c r="F545" s="6"/>
      <c r="G545" s="4"/>
      <c r="H545" s="4"/>
      <c r="I545" s="4"/>
      <c r="J545" s="4"/>
      <c r="K545" s="4"/>
    </row>
    <row r="546" spans="6:11" x14ac:dyDescent="0.2">
      <c r="F546" s="6"/>
      <c r="G546" s="4"/>
      <c r="H546" s="4"/>
      <c r="I546" s="4"/>
      <c r="J546" s="4"/>
      <c r="K546" s="4"/>
    </row>
    <row r="547" spans="6:11" x14ac:dyDescent="0.2">
      <c r="F547" s="6"/>
      <c r="G547" s="4"/>
      <c r="H547" s="4"/>
      <c r="I547" s="4"/>
      <c r="J547" s="4"/>
      <c r="K547" s="4"/>
    </row>
    <row r="548" spans="6:11" x14ac:dyDescent="0.2">
      <c r="F548" s="6"/>
      <c r="G548" s="4"/>
      <c r="H548" s="4"/>
      <c r="I548" s="4"/>
      <c r="J548" s="4"/>
      <c r="K548" s="4"/>
    </row>
    <row r="549" spans="6:11" x14ac:dyDescent="0.2">
      <c r="F549" s="6"/>
      <c r="G549" s="4"/>
      <c r="H549" s="4"/>
      <c r="I549" s="4"/>
      <c r="J549" s="4"/>
      <c r="K549" s="4"/>
    </row>
    <row r="550" spans="6:11" x14ac:dyDescent="0.2">
      <c r="F550" s="6"/>
      <c r="G550" s="4"/>
      <c r="H550" s="4"/>
      <c r="I550" s="4"/>
      <c r="J550" s="4"/>
      <c r="K550" s="4"/>
    </row>
    <row r="551" spans="6:11" x14ac:dyDescent="0.2">
      <c r="F551" s="6"/>
      <c r="G551" s="4"/>
      <c r="H551" s="4"/>
      <c r="I551" s="4"/>
      <c r="J551" s="4"/>
      <c r="K551" s="4"/>
    </row>
    <row r="552" spans="6:11" x14ac:dyDescent="0.2">
      <c r="F552" s="6"/>
      <c r="G552" s="4"/>
      <c r="H552" s="4"/>
      <c r="I552" s="4"/>
      <c r="J552" s="4"/>
      <c r="K552" s="4"/>
    </row>
    <row r="553" spans="6:11" x14ac:dyDescent="0.2">
      <c r="F553" s="6"/>
      <c r="G553" s="4"/>
      <c r="H553" s="4"/>
      <c r="I553" s="4"/>
      <c r="J553" s="4"/>
      <c r="K553" s="4"/>
    </row>
    <row r="554" spans="6:11" x14ac:dyDescent="0.2">
      <c r="F554" s="6"/>
      <c r="G554" s="4"/>
      <c r="H554" s="4"/>
      <c r="I554" s="4"/>
      <c r="J554" s="4"/>
      <c r="K554" s="4"/>
    </row>
    <row r="555" spans="6:11" x14ac:dyDescent="0.2">
      <c r="F555" s="6"/>
      <c r="G555" s="4"/>
      <c r="H555" s="4"/>
      <c r="I555" s="4"/>
      <c r="J555" s="4"/>
      <c r="K555" s="4"/>
    </row>
    <row r="556" spans="6:11" x14ac:dyDescent="0.2">
      <c r="F556" s="6"/>
      <c r="G556" s="4"/>
      <c r="H556" s="4"/>
      <c r="I556" s="4"/>
      <c r="J556" s="4"/>
      <c r="K556" s="4"/>
    </row>
    <row r="557" spans="6:11" x14ac:dyDescent="0.2">
      <c r="F557" s="6"/>
      <c r="G557" s="4"/>
      <c r="H557" s="4"/>
      <c r="I557" s="4"/>
      <c r="J557" s="4"/>
      <c r="K557" s="4"/>
    </row>
    <row r="558" spans="6:11" x14ac:dyDescent="0.2">
      <c r="F558" s="6"/>
      <c r="G558" s="4"/>
      <c r="H558" s="4"/>
      <c r="I558" s="4"/>
      <c r="J558" s="4"/>
      <c r="K558" s="4"/>
    </row>
    <row r="559" spans="6:11" x14ac:dyDescent="0.2">
      <c r="F559" s="6"/>
      <c r="G559" s="4"/>
      <c r="H559" s="4"/>
      <c r="I559" s="4"/>
      <c r="J559" s="4"/>
      <c r="K559" s="4"/>
    </row>
    <row r="560" spans="6:11" x14ac:dyDescent="0.2">
      <c r="F560" s="6"/>
      <c r="G560" s="4"/>
      <c r="H560" s="4"/>
      <c r="I560" s="4"/>
      <c r="J560" s="4"/>
      <c r="K560" s="4"/>
    </row>
    <row r="561" spans="6:11" x14ac:dyDescent="0.2">
      <c r="F561" s="6"/>
      <c r="G561" s="4"/>
      <c r="H561" s="4"/>
      <c r="I561" s="4"/>
      <c r="J561" s="4"/>
      <c r="K561" s="4"/>
    </row>
    <row r="562" spans="6:11" x14ac:dyDescent="0.2">
      <c r="F562" s="6"/>
      <c r="G562" s="4"/>
      <c r="H562" s="4"/>
      <c r="I562" s="4"/>
      <c r="J562" s="4"/>
      <c r="K562" s="4"/>
    </row>
    <row r="563" spans="6:11" x14ac:dyDescent="0.2">
      <c r="F563" s="6"/>
      <c r="G563" s="4"/>
      <c r="H563" s="4"/>
      <c r="I563" s="4"/>
      <c r="J563" s="4"/>
      <c r="K563" s="4"/>
    </row>
    <row r="564" spans="6:11" x14ac:dyDescent="0.2">
      <c r="F564" s="6"/>
      <c r="G564" s="4"/>
      <c r="H564" s="4"/>
      <c r="I564" s="4"/>
      <c r="J564" s="4"/>
      <c r="K564" s="4"/>
    </row>
    <row r="565" spans="6:11" x14ac:dyDescent="0.2">
      <c r="F565" s="6"/>
      <c r="G565" s="4"/>
      <c r="H565" s="4"/>
      <c r="I565" s="4"/>
      <c r="J565" s="4"/>
      <c r="K565" s="4"/>
    </row>
    <row r="566" spans="6:11" x14ac:dyDescent="0.2">
      <c r="F566" s="6"/>
      <c r="G566" s="4"/>
      <c r="H566" s="4"/>
      <c r="I566" s="4"/>
      <c r="J566" s="4"/>
      <c r="K566" s="4"/>
    </row>
    <row r="567" spans="6:11" x14ac:dyDescent="0.2">
      <c r="F567" s="6"/>
      <c r="G567" s="4"/>
      <c r="H567" s="4"/>
      <c r="I567" s="4"/>
      <c r="J567" s="4"/>
      <c r="K567" s="4"/>
    </row>
    <row r="568" spans="6:11" x14ac:dyDescent="0.2">
      <c r="F568" s="6"/>
      <c r="G568" s="4"/>
      <c r="H568" s="4"/>
      <c r="I568" s="4"/>
      <c r="J568" s="4"/>
      <c r="K568" s="4"/>
    </row>
    <row r="569" spans="6:11" x14ac:dyDescent="0.2">
      <c r="F569" s="6"/>
      <c r="G569" s="4"/>
      <c r="H569" s="4"/>
      <c r="I569" s="4"/>
      <c r="J569" s="4"/>
      <c r="K569" s="4"/>
    </row>
    <row r="570" spans="6:11" x14ac:dyDescent="0.2">
      <c r="F570" s="6"/>
      <c r="G570" s="4"/>
      <c r="H570" s="4"/>
      <c r="I570" s="4"/>
      <c r="J570" s="4"/>
      <c r="K570" s="4"/>
    </row>
    <row r="571" spans="6:11" x14ac:dyDescent="0.2">
      <c r="F571" s="6"/>
      <c r="G571" s="4"/>
      <c r="H571" s="4"/>
      <c r="I571" s="4"/>
      <c r="J571" s="4"/>
      <c r="K571" s="4"/>
    </row>
    <row r="572" spans="6:11" x14ac:dyDescent="0.2">
      <c r="F572" s="6"/>
      <c r="G572" s="4"/>
      <c r="H572" s="4"/>
      <c r="I572" s="4"/>
      <c r="J572" s="4"/>
      <c r="K572" s="4"/>
    </row>
    <row r="573" spans="6:11" x14ac:dyDescent="0.2">
      <c r="F573" s="6"/>
      <c r="G573" s="4"/>
      <c r="H573" s="4"/>
      <c r="I573" s="4"/>
      <c r="J573" s="4"/>
      <c r="K573" s="4"/>
    </row>
    <row r="574" spans="6:11" x14ac:dyDescent="0.2">
      <c r="F574" s="6"/>
      <c r="G574" s="4"/>
      <c r="H574" s="4"/>
      <c r="I574" s="4"/>
      <c r="J574" s="4"/>
      <c r="K574" s="4"/>
    </row>
    <row r="575" spans="6:11" x14ac:dyDescent="0.2">
      <c r="F575" s="6"/>
      <c r="G575" s="4"/>
      <c r="H575" s="4"/>
      <c r="I575" s="4"/>
      <c r="J575" s="4"/>
      <c r="K575" s="4"/>
    </row>
    <row r="576" spans="6:11" x14ac:dyDescent="0.2">
      <c r="F576" s="6"/>
      <c r="G576" s="4"/>
      <c r="H576" s="4"/>
      <c r="I576" s="4"/>
      <c r="J576" s="4"/>
      <c r="K576" s="4"/>
    </row>
    <row r="577" spans="6:11" x14ac:dyDescent="0.2">
      <c r="F577" s="6"/>
      <c r="G577" s="4"/>
      <c r="H577" s="4"/>
      <c r="I577" s="4"/>
      <c r="J577" s="4"/>
      <c r="K577" s="4"/>
    </row>
    <row r="578" spans="6:11" x14ac:dyDescent="0.2">
      <c r="F578" s="6"/>
      <c r="G578" s="4"/>
      <c r="H578" s="4"/>
      <c r="I578" s="4"/>
      <c r="J578" s="4"/>
      <c r="K578" s="4"/>
    </row>
    <row r="579" spans="6:11" x14ac:dyDescent="0.2">
      <c r="F579" s="6"/>
      <c r="G579" s="4"/>
      <c r="H579" s="4"/>
      <c r="I579" s="4"/>
      <c r="J579" s="4"/>
      <c r="K579" s="4"/>
    </row>
    <row r="580" spans="6:11" x14ac:dyDescent="0.2">
      <c r="F580" s="6"/>
      <c r="G580" s="4"/>
      <c r="H580" s="4"/>
      <c r="I580" s="4"/>
      <c r="J580" s="4"/>
      <c r="K580" s="4"/>
    </row>
    <row r="581" spans="6:11" x14ac:dyDescent="0.2">
      <c r="F581" s="6"/>
      <c r="G581" s="4"/>
      <c r="H581" s="4"/>
      <c r="I581" s="4"/>
      <c r="J581" s="4"/>
      <c r="K581" s="4"/>
    </row>
    <row r="582" spans="6:11" x14ac:dyDescent="0.2">
      <c r="F582" s="6"/>
      <c r="G582" s="4"/>
      <c r="H582" s="4"/>
      <c r="I582" s="4"/>
      <c r="J582" s="4"/>
      <c r="K582" s="4"/>
    </row>
    <row r="583" spans="6:11" x14ac:dyDescent="0.2">
      <c r="F583" s="6"/>
      <c r="G583" s="4"/>
      <c r="H583" s="4"/>
      <c r="I583" s="4"/>
      <c r="J583" s="4"/>
      <c r="K583" s="4"/>
    </row>
    <row r="584" spans="6:11" x14ac:dyDescent="0.2">
      <c r="F584" s="6"/>
      <c r="G584" s="4"/>
      <c r="H584" s="4"/>
      <c r="I584" s="4"/>
      <c r="J584" s="4"/>
      <c r="K584" s="4"/>
    </row>
    <row r="585" spans="6:11" x14ac:dyDescent="0.2">
      <c r="F585" s="6"/>
      <c r="G585" s="4"/>
      <c r="H585" s="4"/>
      <c r="I585" s="4"/>
      <c r="J585" s="4"/>
      <c r="K585" s="4"/>
    </row>
    <row r="586" spans="6:11" x14ac:dyDescent="0.2">
      <c r="F586" s="6"/>
      <c r="G586" s="4"/>
      <c r="H586" s="4"/>
      <c r="I586" s="4"/>
      <c r="J586" s="4"/>
      <c r="K586" s="4"/>
    </row>
    <row r="587" spans="6:11" x14ac:dyDescent="0.2">
      <c r="F587" s="6"/>
      <c r="G587" s="4"/>
      <c r="H587" s="4"/>
      <c r="I587" s="4"/>
      <c r="J587" s="4"/>
      <c r="K587" s="4"/>
    </row>
    <row r="588" spans="6:11" x14ac:dyDescent="0.2">
      <c r="F588" s="6"/>
      <c r="G588" s="4"/>
      <c r="H588" s="4"/>
      <c r="I588" s="4"/>
      <c r="J588" s="4"/>
      <c r="K588" s="4"/>
    </row>
    <row r="589" spans="6:11" x14ac:dyDescent="0.2">
      <c r="F589" s="6"/>
      <c r="G589" s="4"/>
      <c r="H589" s="4"/>
      <c r="I589" s="4"/>
      <c r="J589" s="4"/>
      <c r="K589" s="4"/>
    </row>
    <row r="590" spans="6:11" x14ac:dyDescent="0.2">
      <c r="F590" s="6"/>
      <c r="G590" s="4"/>
      <c r="H590" s="4"/>
      <c r="I590" s="4"/>
      <c r="J590" s="4"/>
      <c r="K590" s="4"/>
    </row>
    <row r="591" spans="6:11" x14ac:dyDescent="0.2">
      <c r="F591" s="6"/>
      <c r="G591" s="4"/>
      <c r="H591" s="4"/>
      <c r="I591" s="4"/>
      <c r="J591" s="4"/>
      <c r="K591" s="4"/>
    </row>
    <row r="592" spans="6:11" x14ac:dyDescent="0.2">
      <c r="F592" s="6"/>
      <c r="G592" s="4"/>
      <c r="H592" s="4"/>
      <c r="I592" s="4"/>
      <c r="J592" s="4"/>
      <c r="K592" s="4"/>
    </row>
    <row r="593" spans="6:11" x14ac:dyDescent="0.2">
      <c r="F593" s="6"/>
      <c r="G593" s="4"/>
      <c r="H593" s="4"/>
      <c r="I593" s="4"/>
      <c r="J593" s="4"/>
      <c r="K593" s="4"/>
    </row>
    <row r="594" spans="6:11" x14ac:dyDescent="0.2">
      <c r="F594" s="6"/>
      <c r="G594" s="4"/>
      <c r="H594" s="4"/>
      <c r="I594" s="4"/>
      <c r="J594" s="4"/>
      <c r="K594" s="4"/>
    </row>
    <row r="595" spans="6:11" x14ac:dyDescent="0.2">
      <c r="F595" s="6"/>
      <c r="G595" s="4"/>
      <c r="H595" s="4"/>
      <c r="I595" s="4"/>
      <c r="J595" s="4"/>
      <c r="K595" s="4"/>
    </row>
    <row r="596" spans="6:11" x14ac:dyDescent="0.2">
      <c r="F596" s="6"/>
      <c r="G596" s="4"/>
      <c r="H596" s="4"/>
      <c r="I596" s="4"/>
      <c r="J596" s="4"/>
      <c r="K596" s="4"/>
    </row>
    <row r="597" spans="6:11" x14ac:dyDescent="0.2">
      <c r="F597" s="6"/>
      <c r="G597" s="4"/>
      <c r="H597" s="4"/>
      <c r="I597" s="4"/>
      <c r="J597" s="4"/>
      <c r="K597" s="4"/>
    </row>
    <row r="598" spans="6:11" x14ac:dyDescent="0.2">
      <c r="F598" s="6"/>
      <c r="G598" s="4"/>
      <c r="H598" s="4"/>
      <c r="I598" s="4"/>
      <c r="J598" s="4"/>
      <c r="K598" s="4"/>
    </row>
    <row r="599" spans="6:11" x14ac:dyDescent="0.2">
      <c r="F599" s="6"/>
      <c r="G599" s="4"/>
      <c r="H599" s="4"/>
      <c r="I599" s="4"/>
      <c r="J599" s="4"/>
      <c r="K599" s="4"/>
    </row>
    <row r="600" spans="6:11" x14ac:dyDescent="0.2">
      <c r="F600" s="6"/>
      <c r="G600" s="4"/>
      <c r="H600" s="4"/>
      <c r="I600" s="4"/>
      <c r="J600" s="4"/>
      <c r="K600" s="4"/>
    </row>
    <row r="601" spans="6:11" x14ac:dyDescent="0.2">
      <c r="F601" s="6"/>
      <c r="G601" s="4"/>
      <c r="H601" s="4"/>
      <c r="I601" s="4"/>
      <c r="J601" s="4"/>
      <c r="K601" s="4"/>
    </row>
    <row r="602" spans="6:11" x14ac:dyDescent="0.2">
      <c r="F602" s="6"/>
      <c r="G602" s="4"/>
      <c r="H602" s="4"/>
      <c r="I602" s="4"/>
      <c r="J602" s="4"/>
      <c r="K602" s="4"/>
    </row>
    <row r="603" spans="6:11" x14ac:dyDescent="0.2">
      <c r="F603" s="6"/>
      <c r="G603" s="4"/>
      <c r="H603" s="4"/>
      <c r="I603" s="4"/>
      <c r="J603" s="4"/>
      <c r="K603" s="4"/>
    </row>
    <row r="604" spans="6:11" x14ac:dyDescent="0.2">
      <c r="F604" s="6"/>
      <c r="G604" s="4"/>
      <c r="H604" s="4"/>
      <c r="I604" s="4"/>
      <c r="J604" s="4"/>
      <c r="K604" s="4"/>
    </row>
    <row r="605" spans="6:11" x14ac:dyDescent="0.2">
      <c r="F605" s="6"/>
      <c r="G605" s="4"/>
      <c r="H605" s="4"/>
      <c r="I605" s="4"/>
      <c r="J605" s="4"/>
      <c r="K605" s="4"/>
    </row>
    <row r="606" spans="6:11" x14ac:dyDescent="0.2">
      <c r="F606" s="6"/>
      <c r="G606" s="4"/>
      <c r="H606" s="4"/>
      <c r="I606" s="4"/>
      <c r="J606" s="4"/>
      <c r="K606" s="4"/>
    </row>
    <row r="607" spans="6:11" x14ac:dyDescent="0.2">
      <c r="F607" s="6"/>
      <c r="G607" s="4"/>
      <c r="H607" s="4"/>
      <c r="I607" s="4"/>
      <c r="J607" s="4"/>
      <c r="K607" s="4"/>
    </row>
    <row r="608" spans="6:11" x14ac:dyDescent="0.2">
      <c r="F608" s="6"/>
      <c r="G608" s="4"/>
      <c r="H608" s="4"/>
      <c r="I608" s="4"/>
      <c r="J608" s="4"/>
      <c r="K608" s="4"/>
    </row>
    <row r="609" spans="6:11" x14ac:dyDescent="0.2">
      <c r="F609" s="6"/>
      <c r="G609" s="4"/>
      <c r="H609" s="4"/>
      <c r="I609" s="4"/>
      <c r="J609" s="4"/>
      <c r="K609" s="4"/>
    </row>
    <row r="610" spans="6:11" x14ac:dyDescent="0.2">
      <c r="F610" s="6"/>
      <c r="G610" s="4"/>
      <c r="H610" s="4"/>
      <c r="I610" s="4"/>
      <c r="J610" s="4"/>
      <c r="K610" s="4"/>
    </row>
    <row r="611" spans="6:11" x14ac:dyDescent="0.2">
      <c r="F611" s="6"/>
      <c r="G611" s="4"/>
      <c r="H611" s="4"/>
      <c r="I611" s="4"/>
      <c r="J611" s="4"/>
      <c r="K611" s="4"/>
    </row>
    <row r="612" spans="6:11" x14ac:dyDescent="0.2">
      <c r="F612" s="6"/>
      <c r="G612" s="4"/>
      <c r="H612" s="4"/>
      <c r="I612" s="4"/>
      <c r="J612" s="4"/>
      <c r="K612" s="4"/>
    </row>
    <row r="613" spans="6:11" x14ac:dyDescent="0.2">
      <c r="F613" s="6"/>
      <c r="G613" s="4"/>
      <c r="H613" s="4"/>
      <c r="I613" s="4"/>
      <c r="J613" s="4"/>
      <c r="K613" s="4"/>
    </row>
    <row r="614" spans="6:11" x14ac:dyDescent="0.2">
      <c r="F614" s="6"/>
      <c r="G614" s="4"/>
      <c r="H614" s="4"/>
      <c r="I614" s="4"/>
      <c r="J614" s="4"/>
      <c r="K614" s="4"/>
    </row>
    <row r="615" spans="6:11" x14ac:dyDescent="0.2">
      <c r="F615" s="6"/>
      <c r="G615" s="4"/>
      <c r="H615" s="4"/>
      <c r="I615" s="4"/>
      <c r="J615" s="4"/>
      <c r="K615" s="4"/>
    </row>
    <row r="616" spans="6:11" x14ac:dyDescent="0.2">
      <c r="F616" s="6"/>
      <c r="G616" s="4"/>
      <c r="H616" s="4"/>
      <c r="I616" s="4"/>
      <c r="J616" s="4"/>
      <c r="K616" s="4"/>
    </row>
    <row r="617" spans="6:11" x14ac:dyDescent="0.2">
      <c r="F617" s="6"/>
      <c r="G617" s="4"/>
      <c r="H617" s="4"/>
      <c r="I617" s="4"/>
      <c r="J617" s="4"/>
      <c r="K617" s="4"/>
    </row>
    <row r="618" spans="6:11" x14ac:dyDescent="0.2">
      <c r="F618" s="6"/>
      <c r="G618" s="4"/>
      <c r="H618" s="4"/>
      <c r="I618" s="4"/>
      <c r="J618" s="4"/>
      <c r="K618" s="4"/>
    </row>
    <row r="619" spans="6:11" x14ac:dyDescent="0.2">
      <c r="F619" s="6"/>
      <c r="G619" s="4"/>
      <c r="H619" s="4"/>
      <c r="I619" s="4"/>
      <c r="J619" s="4"/>
      <c r="K619" s="4"/>
    </row>
    <row r="620" spans="6:11" x14ac:dyDescent="0.2">
      <c r="F620" s="6"/>
      <c r="G620" s="4"/>
      <c r="H620" s="4"/>
      <c r="I620" s="4"/>
      <c r="J620" s="4"/>
      <c r="K620" s="4"/>
    </row>
    <row r="621" spans="6:11" x14ac:dyDescent="0.2">
      <c r="F621" s="6"/>
      <c r="G621" s="4"/>
      <c r="H621" s="4"/>
      <c r="I621" s="4"/>
      <c r="J621" s="4"/>
      <c r="K621" s="4"/>
    </row>
    <row r="622" spans="6:11" x14ac:dyDescent="0.2">
      <c r="F622" s="6"/>
      <c r="G622" s="4"/>
      <c r="H622" s="4"/>
      <c r="I622" s="4"/>
      <c r="J622" s="4"/>
      <c r="K622" s="4"/>
    </row>
    <row r="623" spans="6:11" x14ac:dyDescent="0.2">
      <c r="F623" s="6"/>
      <c r="G623" s="4"/>
      <c r="H623" s="4"/>
      <c r="I623" s="4"/>
      <c r="J623" s="4"/>
      <c r="K623" s="4"/>
    </row>
    <row r="624" spans="6:11" x14ac:dyDescent="0.2">
      <c r="F624" s="6"/>
      <c r="G624" s="4"/>
      <c r="H624" s="4"/>
      <c r="I624" s="4"/>
      <c r="J624" s="4"/>
      <c r="K624" s="4"/>
    </row>
    <row r="625" spans="6:11" x14ac:dyDescent="0.2">
      <c r="F625" s="6"/>
      <c r="G625" s="4"/>
      <c r="H625" s="4"/>
      <c r="I625" s="4"/>
      <c r="J625" s="4"/>
      <c r="K625" s="4"/>
    </row>
    <row r="626" spans="6:11" x14ac:dyDescent="0.2">
      <c r="F626" s="6"/>
      <c r="G626" s="4"/>
      <c r="H626" s="4"/>
      <c r="I626" s="4"/>
      <c r="J626" s="4"/>
      <c r="K626" s="4"/>
    </row>
    <row r="627" spans="6:11" x14ac:dyDescent="0.2">
      <c r="F627" s="6"/>
      <c r="G627" s="4"/>
      <c r="H627" s="4"/>
      <c r="I627" s="4"/>
      <c r="J627" s="4"/>
      <c r="K627" s="4"/>
    </row>
    <row r="628" spans="6:11" x14ac:dyDescent="0.2">
      <c r="F628" s="6"/>
      <c r="G628" s="4"/>
      <c r="H628" s="4"/>
      <c r="I628" s="4"/>
      <c r="J628" s="4"/>
      <c r="K628" s="4"/>
    </row>
    <row r="629" spans="6:11" x14ac:dyDescent="0.2">
      <c r="F629" s="6"/>
      <c r="G629" s="4"/>
      <c r="H629" s="4"/>
      <c r="I629" s="4"/>
      <c r="J629" s="4"/>
      <c r="K629" s="4"/>
    </row>
    <row r="630" spans="6:11" x14ac:dyDescent="0.2">
      <c r="F630" s="6"/>
      <c r="G630" s="4"/>
      <c r="H630" s="4"/>
      <c r="I630" s="4"/>
      <c r="J630" s="4"/>
      <c r="K630" s="4"/>
    </row>
    <row r="631" spans="6:11" x14ac:dyDescent="0.2">
      <c r="F631" s="6"/>
      <c r="G631" s="4"/>
      <c r="H631" s="4"/>
      <c r="I631" s="4"/>
      <c r="J631" s="4"/>
      <c r="K631" s="4"/>
    </row>
    <row r="632" spans="6:11" x14ac:dyDescent="0.2">
      <c r="F632" s="6"/>
      <c r="G632" s="4"/>
      <c r="H632" s="4"/>
      <c r="I632" s="4"/>
      <c r="J632" s="4"/>
      <c r="K632" s="4"/>
    </row>
    <row r="633" spans="6:11" x14ac:dyDescent="0.2">
      <c r="F633" s="6"/>
      <c r="G633" s="4"/>
      <c r="H633" s="4"/>
      <c r="I633" s="4"/>
      <c r="J633" s="4"/>
      <c r="K633" s="4"/>
    </row>
    <row r="634" spans="6:11" x14ac:dyDescent="0.2">
      <c r="F634" s="6"/>
      <c r="G634" s="4"/>
      <c r="H634" s="4"/>
      <c r="I634" s="4"/>
      <c r="J634" s="4"/>
      <c r="K634" s="4"/>
    </row>
    <row r="635" spans="6:11" x14ac:dyDescent="0.2">
      <c r="F635" s="6"/>
      <c r="G635" s="4"/>
      <c r="H635" s="4"/>
      <c r="I635" s="4"/>
      <c r="J635" s="4"/>
      <c r="K635" s="4"/>
    </row>
    <row r="636" spans="6:11" x14ac:dyDescent="0.2">
      <c r="F636" s="6"/>
      <c r="G636" s="4"/>
      <c r="H636" s="4"/>
      <c r="I636" s="4"/>
      <c r="J636" s="4"/>
      <c r="K636" s="4"/>
    </row>
    <row r="637" spans="6:11" x14ac:dyDescent="0.2">
      <c r="F637" s="6"/>
      <c r="G637" s="4"/>
      <c r="H637" s="4"/>
      <c r="I637" s="4"/>
      <c r="J637" s="4"/>
      <c r="K637" s="4"/>
    </row>
    <row r="638" spans="6:11" x14ac:dyDescent="0.2">
      <c r="F638" s="6"/>
      <c r="G638" s="4"/>
      <c r="H638" s="4"/>
      <c r="I638" s="4"/>
      <c r="J638" s="4"/>
      <c r="K638" s="4"/>
    </row>
    <row r="639" spans="6:11" x14ac:dyDescent="0.2">
      <c r="F639" s="6"/>
      <c r="G639" s="4"/>
      <c r="H639" s="4"/>
      <c r="I639" s="4"/>
      <c r="J639" s="4"/>
      <c r="K639" s="4"/>
    </row>
    <row r="640" spans="6:11" x14ac:dyDescent="0.2">
      <c r="F640" s="6"/>
      <c r="G640" s="4"/>
      <c r="H640" s="4"/>
      <c r="I640" s="4"/>
      <c r="J640" s="4"/>
      <c r="K640" s="4"/>
    </row>
    <row r="641" spans="6:11" x14ac:dyDescent="0.2">
      <c r="F641" s="6"/>
      <c r="G641" s="4"/>
      <c r="H641" s="4"/>
      <c r="I641" s="4"/>
      <c r="J641" s="4"/>
      <c r="K641" s="4"/>
    </row>
    <row r="642" spans="6:11" x14ac:dyDescent="0.2">
      <c r="F642" s="6"/>
      <c r="G642" s="4"/>
      <c r="H642" s="4"/>
      <c r="I642" s="4"/>
      <c r="J642" s="4"/>
      <c r="K642" s="4"/>
    </row>
    <row r="643" spans="6:11" x14ac:dyDescent="0.2">
      <c r="F643" s="6"/>
      <c r="G643" s="4"/>
      <c r="H643" s="4"/>
      <c r="I643" s="4"/>
      <c r="J643" s="4"/>
      <c r="K643" s="4"/>
    </row>
    <row r="644" spans="6:11" x14ac:dyDescent="0.2">
      <c r="F644" s="6"/>
      <c r="G644" s="4"/>
      <c r="H644" s="4"/>
      <c r="I644" s="4"/>
      <c r="J644" s="4"/>
      <c r="K644" s="4"/>
    </row>
    <row r="645" spans="6:11" x14ac:dyDescent="0.2">
      <c r="F645" s="6"/>
      <c r="G645" s="4"/>
      <c r="H645" s="4"/>
      <c r="I645" s="4"/>
      <c r="J645" s="4"/>
      <c r="K645" s="4"/>
    </row>
    <row r="646" spans="6:11" x14ac:dyDescent="0.2">
      <c r="F646" s="6"/>
      <c r="G646" s="4"/>
      <c r="H646" s="4"/>
      <c r="I646" s="4"/>
      <c r="J646" s="4"/>
      <c r="K646" s="4"/>
    </row>
    <row r="647" spans="6:11" x14ac:dyDescent="0.2">
      <c r="F647" s="6"/>
      <c r="G647" s="4"/>
      <c r="H647" s="4"/>
      <c r="I647" s="4"/>
      <c r="J647" s="4"/>
      <c r="K647" s="4"/>
    </row>
    <row r="648" spans="6:11" x14ac:dyDescent="0.2">
      <c r="F648" s="6"/>
      <c r="G648" s="4"/>
      <c r="H648" s="4"/>
      <c r="I648" s="4"/>
      <c r="J648" s="4"/>
      <c r="K648" s="4"/>
    </row>
    <row r="649" spans="6:11" x14ac:dyDescent="0.2">
      <c r="F649" s="6"/>
      <c r="G649" s="4"/>
      <c r="H649" s="4"/>
      <c r="I649" s="4"/>
      <c r="J649" s="4"/>
      <c r="K649" s="4"/>
    </row>
    <row r="650" spans="6:11" x14ac:dyDescent="0.2">
      <c r="F650" s="6"/>
      <c r="G650" s="4"/>
      <c r="H650" s="4"/>
      <c r="I650" s="4"/>
      <c r="J650" s="4"/>
      <c r="K650" s="4"/>
    </row>
    <row r="651" spans="6:11" x14ac:dyDescent="0.2">
      <c r="F651" s="6"/>
      <c r="G651" s="4"/>
      <c r="H651" s="4"/>
      <c r="I651" s="4"/>
      <c r="J651" s="4"/>
      <c r="K651" s="4"/>
    </row>
    <row r="652" spans="6:11" x14ac:dyDescent="0.2">
      <c r="F652" s="6"/>
      <c r="G652" s="4"/>
      <c r="H652" s="4"/>
      <c r="I652" s="4"/>
      <c r="J652" s="4"/>
      <c r="K652" s="4"/>
    </row>
    <row r="653" spans="6:11" x14ac:dyDescent="0.2">
      <c r="F653" s="6"/>
      <c r="G653" s="4"/>
      <c r="H653" s="4"/>
      <c r="I653" s="4"/>
      <c r="J653" s="4"/>
      <c r="K653" s="4"/>
    </row>
    <row r="654" spans="6:11" x14ac:dyDescent="0.2">
      <c r="F654" s="6"/>
      <c r="G654" s="4"/>
      <c r="H654" s="4"/>
      <c r="I654" s="4"/>
      <c r="J654" s="4"/>
      <c r="K654" s="4"/>
    </row>
    <row r="655" spans="6:11" x14ac:dyDescent="0.2">
      <c r="F655" s="6"/>
      <c r="G655" s="4"/>
      <c r="H655" s="4"/>
      <c r="I655" s="4"/>
      <c r="J655" s="4"/>
      <c r="K655" s="4"/>
    </row>
    <row r="656" spans="6:11" x14ac:dyDescent="0.2">
      <c r="F656" s="6"/>
      <c r="G656" s="4"/>
      <c r="H656" s="4"/>
      <c r="I656" s="4"/>
      <c r="J656" s="4"/>
      <c r="K656" s="4"/>
    </row>
    <row r="657" spans="6:11" x14ac:dyDescent="0.2">
      <c r="F657" s="6"/>
      <c r="G657" s="4"/>
      <c r="H657" s="4"/>
      <c r="I657" s="4"/>
      <c r="J657" s="4"/>
      <c r="K657" s="4"/>
    </row>
    <row r="658" spans="6:11" x14ac:dyDescent="0.2">
      <c r="F658" s="6"/>
      <c r="G658" s="4"/>
      <c r="H658" s="4"/>
      <c r="I658" s="4"/>
      <c r="J658" s="4"/>
      <c r="K658" s="4"/>
    </row>
    <row r="659" spans="6:11" x14ac:dyDescent="0.2">
      <c r="F659" s="6"/>
      <c r="G659" s="4"/>
      <c r="H659" s="4"/>
      <c r="I659" s="4"/>
      <c r="J659" s="4"/>
      <c r="K659" s="4"/>
    </row>
    <row r="660" spans="6:11" x14ac:dyDescent="0.2">
      <c r="F660" s="6"/>
      <c r="G660" s="4"/>
      <c r="H660" s="4"/>
      <c r="I660" s="4"/>
      <c r="J660" s="4"/>
      <c r="K660" s="4"/>
    </row>
    <row r="661" spans="6:11" x14ac:dyDescent="0.2">
      <c r="F661" s="6"/>
      <c r="G661" s="4"/>
      <c r="H661" s="4"/>
      <c r="I661" s="4"/>
      <c r="J661" s="4"/>
      <c r="K661" s="4"/>
    </row>
    <row r="662" spans="6:11" x14ac:dyDescent="0.2">
      <c r="F662" s="6"/>
      <c r="G662" s="4"/>
      <c r="H662" s="4"/>
      <c r="I662" s="4"/>
      <c r="J662" s="4"/>
      <c r="K662" s="4"/>
    </row>
    <row r="663" spans="6:11" x14ac:dyDescent="0.2">
      <c r="F663" s="6"/>
      <c r="G663" s="4"/>
      <c r="H663" s="4"/>
      <c r="I663" s="4"/>
      <c r="J663" s="4"/>
      <c r="K663" s="4"/>
    </row>
    <row r="664" spans="6:11" x14ac:dyDescent="0.2">
      <c r="F664" s="6"/>
      <c r="G664" s="4"/>
      <c r="H664" s="4"/>
      <c r="I664" s="4"/>
      <c r="J664" s="4"/>
      <c r="K664" s="4"/>
    </row>
    <row r="665" spans="6:11" x14ac:dyDescent="0.2">
      <c r="F665" s="6"/>
      <c r="G665" s="4"/>
      <c r="H665" s="4"/>
      <c r="I665" s="4"/>
      <c r="J665" s="4"/>
      <c r="K665" s="4"/>
    </row>
    <row r="666" spans="6:11" x14ac:dyDescent="0.2">
      <c r="F666" s="6"/>
      <c r="G666" s="4"/>
      <c r="H666" s="4"/>
      <c r="I666" s="4"/>
      <c r="J666" s="4"/>
      <c r="K666" s="4"/>
    </row>
    <row r="667" spans="6:11" x14ac:dyDescent="0.2">
      <c r="F667" s="6"/>
      <c r="G667" s="4"/>
      <c r="H667" s="4"/>
      <c r="I667" s="4"/>
      <c r="J667" s="4"/>
      <c r="K667" s="4"/>
    </row>
    <row r="668" spans="6:11" x14ac:dyDescent="0.2">
      <c r="F668" s="6"/>
      <c r="G668" s="4"/>
      <c r="H668" s="4"/>
      <c r="I668" s="4"/>
      <c r="J668" s="4"/>
      <c r="K668" s="4"/>
    </row>
    <row r="669" spans="6:11" x14ac:dyDescent="0.2">
      <c r="F669" s="6"/>
      <c r="G669" s="4"/>
      <c r="H669" s="4"/>
      <c r="I669" s="4"/>
      <c r="J669" s="4"/>
      <c r="K669" s="4"/>
    </row>
    <row r="670" spans="6:11" x14ac:dyDescent="0.2">
      <c r="F670" s="6"/>
      <c r="G670" s="4"/>
      <c r="H670" s="4"/>
      <c r="I670" s="4"/>
      <c r="J670" s="4"/>
      <c r="K670" s="4"/>
    </row>
    <row r="671" spans="6:11" x14ac:dyDescent="0.2">
      <c r="F671" s="6"/>
      <c r="G671" s="4"/>
      <c r="H671" s="4"/>
      <c r="I671" s="4"/>
      <c r="J671" s="4"/>
      <c r="K671" s="4"/>
    </row>
    <row r="672" spans="6:11" x14ac:dyDescent="0.2">
      <c r="F672" s="6"/>
      <c r="G672" s="4"/>
      <c r="H672" s="4"/>
      <c r="I672" s="4"/>
      <c r="J672" s="4"/>
      <c r="K672" s="4"/>
    </row>
    <row r="673" spans="6:11" x14ac:dyDescent="0.2">
      <c r="F673" s="6"/>
      <c r="G673" s="4"/>
      <c r="H673" s="4"/>
      <c r="I673" s="4"/>
      <c r="J673" s="4"/>
      <c r="K673" s="4"/>
    </row>
    <row r="674" spans="6:11" x14ac:dyDescent="0.2">
      <c r="F674" s="6"/>
      <c r="G674" s="4"/>
      <c r="H674" s="4"/>
      <c r="I674" s="4"/>
      <c r="J674" s="4"/>
      <c r="K674" s="4"/>
    </row>
    <row r="675" spans="6:11" x14ac:dyDescent="0.2">
      <c r="F675" s="6"/>
      <c r="G675" s="4"/>
      <c r="H675" s="4"/>
      <c r="I675" s="4"/>
      <c r="J675" s="4"/>
      <c r="K675" s="4"/>
    </row>
    <row r="676" spans="6:11" x14ac:dyDescent="0.2">
      <c r="F676" s="6"/>
      <c r="G676" s="4"/>
      <c r="H676" s="4"/>
      <c r="I676" s="4"/>
      <c r="J676" s="4"/>
      <c r="K676" s="4"/>
    </row>
    <row r="677" spans="6:11" x14ac:dyDescent="0.2">
      <c r="F677" s="6"/>
      <c r="G677" s="4"/>
      <c r="H677" s="4"/>
      <c r="I677" s="4"/>
      <c r="J677" s="4"/>
      <c r="K677" s="4"/>
    </row>
    <row r="678" spans="6:11" x14ac:dyDescent="0.2">
      <c r="F678" s="6"/>
      <c r="G678" s="4"/>
      <c r="H678" s="4"/>
      <c r="I678" s="4"/>
      <c r="J678" s="4"/>
      <c r="K678" s="4"/>
    </row>
    <row r="679" spans="6:11" x14ac:dyDescent="0.2">
      <c r="F679" s="6"/>
      <c r="G679" s="4"/>
      <c r="H679" s="4"/>
      <c r="I679" s="4"/>
      <c r="J679" s="4"/>
      <c r="K679" s="4"/>
    </row>
    <row r="680" spans="6:11" x14ac:dyDescent="0.2">
      <c r="F680" s="6"/>
      <c r="G680" s="4"/>
      <c r="H680" s="4"/>
      <c r="I680" s="4"/>
      <c r="J680" s="4"/>
      <c r="K680" s="4"/>
    </row>
    <row r="681" spans="6:11" x14ac:dyDescent="0.2">
      <c r="F681" s="6"/>
      <c r="G681" s="4"/>
      <c r="H681" s="4"/>
      <c r="I681" s="4"/>
      <c r="J681" s="4"/>
      <c r="K681" s="4"/>
    </row>
    <row r="682" spans="6:11" x14ac:dyDescent="0.2">
      <c r="F682" s="6"/>
      <c r="G682" s="4"/>
      <c r="H682" s="4"/>
      <c r="I682" s="4"/>
      <c r="J682" s="4"/>
      <c r="K682" s="4"/>
    </row>
    <row r="683" spans="6:11" x14ac:dyDescent="0.2">
      <c r="F683" s="6"/>
      <c r="G683" s="4"/>
      <c r="H683" s="4"/>
      <c r="I683" s="4"/>
      <c r="J683" s="4"/>
      <c r="K683" s="4"/>
    </row>
    <row r="684" spans="6:11" x14ac:dyDescent="0.2">
      <c r="F684" s="6"/>
      <c r="G684" s="4"/>
      <c r="H684" s="4"/>
      <c r="I684" s="4"/>
      <c r="J684" s="4"/>
      <c r="K684" s="4"/>
    </row>
    <row r="685" spans="6:11" x14ac:dyDescent="0.2">
      <c r="F685" s="6"/>
      <c r="G685" s="4"/>
      <c r="H685" s="4"/>
      <c r="I685" s="4"/>
      <c r="J685" s="4"/>
      <c r="K685" s="4"/>
    </row>
    <row r="686" spans="6:11" x14ac:dyDescent="0.2">
      <c r="F686" s="6"/>
      <c r="G686" s="4"/>
      <c r="H686" s="4"/>
      <c r="I686" s="4"/>
      <c r="J686" s="4"/>
      <c r="K686" s="4"/>
    </row>
    <row r="687" spans="6:11" x14ac:dyDescent="0.2">
      <c r="F687" s="6"/>
      <c r="G687" s="4"/>
      <c r="H687" s="4"/>
      <c r="I687" s="4"/>
      <c r="J687" s="4"/>
      <c r="K687" s="4"/>
    </row>
    <row r="688" spans="6:11" x14ac:dyDescent="0.2">
      <c r="F688" s="6"/>
      <c r="G688" s="4"/>
      <c r="H688" s="4"/>
      <c r="I688" s="4"/>
      <c r="J688" s="4"/>
      <c r="K688" s="4"/>
    </row>
    <row r="689" spans="6:11" x14ac:dyDescent="0.2">
      <c r="F689" s="6"/>
      <c r="G689" s="4"/>
      <c r="H689" s="4"/>
      <c r="I689" s="4"/>
      <c r="J689" s="4"/>
      <c r="K689" s="4"/>
    </row>
    <row r="690" spans="6:11" x14ac:dyDescent="0.2">
      <c r="F690" s="6"/>
      <c r="G690" s="4"/>
      <c r="H690" s="4"/>
      <c r="I690" s="4"/>
      <c r="J690" s="4"/>
      <c r="K690" s="4"/>
    </row>
    <row r="691" spans="6:11" x14ac:dyDescent="0.2">
      <c r="F691" s="6"/>
      <c r="G691" s="4"/>
      <c r="H691" s="4"/>
      <c r="I691" s="4"/>
      <c r="J691" s="4"/>
      <c r="K691" s="4"/>
    </row>
    <row r="692" spans="6:11" x14ac:dyDescent="0.2">
      <c r="F692" s="6"/>
      <c r="G692" s="4"/>
      <c r="H692" s="4"/>
      <c r="I692" s="4"/>
      <c r="J692" s="4"/>
      <c r="K692" s="4"/>
    </row>
    <row r="693" spans="6:11" x14ac:dyDescent="0.2">
      <c r="F693" s="6"/>
      <c r="G693" s="4"/>
      <c r="H693" s="4"/>
      <c r="I693" s="4"/>
      <c r="J693" s="4"/>
      <c r="K693" s="4"/>
    </row>
    <row r="694" spans="6:11" x14ac:dyDescent="0.2">
      <c r="F694" s="6"/>
      <c r="G694" s="4"/>
      <c r="H694" s="4"/>
      <c r="I694" s="4"/>
      <c r="J694" s="4"/>
      <c r="K694" s="4"/>
    </row>
    <row r="695" spans="6:11" x14ac:dyDescent="0.2">
      <c r="F695" s="6"/>
      <c r="G695" s="4"/>
      <c r="H695" s="4"/>
      <c r="I695" s="4"/>
      <c r="J695" s="4"/>
      <c r="K695" s="4"/>
    </row>
    <row r="696" spans="6:11" x14ac:dyDescent="0.2">
      <c r="F696" s="6"/>
      <c r="G696" s="4"/>
      <c r="H696" s="4"/>
      <c r="I696" s="4"/>
      <c r="J696" s="4"/>
      <c r="K696" s="4"/>
    </row>
    <row r="697" spans="6:11" x14ac:dyDescent="0.2">
      <c r="F697" s="6"/>
      <c r="G697" s="4"/>
      <c r="H697" s="4"/>
      <c r="I697" s="4"/>
      <c r="J697" s="4"/>
      <c r="K697" s="4"/>
    </row>
    <row r="698" spans="6:11" x14ac:dyDescent="0.2">
      <c r="F698" s="6"/>
      <c r="G698" s="4"/>
      <c r="H698" s="4"/>
      <c r="I698" s="4"/>
      <c r="J698" s="4"/>
      <c r="K698" s="4"/>
    </row>
    <row r="699" spans="6:11" x14ac:dyDescent="0.2">
      <c r="F699" s="6"/>
      <c r="G699" s="4"/>
      <c r="H699" s="4"/>
      <c r="I699" s="4"/>
      <c r="J699" s="4"/>
      <c r="K699" s="4"/>
    </row>
    <row r="700" spans="6:11" x14ac:dyDescent="0.2">
      <c r="F700" s="6"/>
      <c r="G700" s="4"/>
      <c r="H700" s="4"/>
      <c r="I700" s="4"/>
      <c r="J700" s="4"/>
      <c r="K700" s="4"/>
    </row>
    <row r="701" spans="6:11" x14ac:dyDescent="0.2">
      <c r="F701" s="6"/>
      <c r="G701" s="4"/>
      <c r="H701" s="4"/>
      <c r="I701" s="4"/>
      <c r="J701" s="4"/>
      <c r="K701" s="4"/>
    </row>
    <row r="702" spans="6:11" x14ac:dyDescent="0.2">
      <c r="F702" s="6"/>
      <c r="G702" s="4"/>
      <c r="H702" s="4"/>
      <c r="I702" s="4"/>
      <c r="J702" s="4"/>
      <c r="K702" s="4"/>
    </row>
    <row r="703" spans="6:11" x14ac:dyDescent="0.2">
      <c r="F703" s="6"/>
      <c r="G703" s="4"/>
      <c r="H703" s="4"/>
      <c r="I703" s="4"/>
      <c r="J703" s="4"/>
      <c r="K703" s="4"/>
    </row>
    <row r="704" spans="6:11" x14ac:dyDescent="0.2">
      <c r="F704" s="6"/>
      <c r="G704" s="4"/>
      <c r="H704" s="4"/>
      <c r="I704" s="4"/>
      <c r="J704" s="4"/>
      <c r="K704" s="4"/>
    </row>
    <row r="705" spans="6:11" x14ac:dyDescent="0.2">
      <c r="F705" s="6"/>
      <c r="G705" s="4"/>
      <c r="H705" s="4"/>
      <c r="I705" s="4"/>
      <c r="J705" s="4"/>
      <c r="K705" s="4"/>
    </row>
    <row r="706" spans="6:11" x14ac:dyDescent="0.2">
      <c r="F706" s="6"/>
      <c r="G706" s="4"/>
      <c r="H706" s="4"/>
      <c r="I706" s="4"/>
      <c r="J706" s="4"/>
      <c r="K706" s="4"/>
    </row>
    <row r="707" spans="6:11" x14ac:dyDescent="0.2">
      <c r="F707" s="6"/>
      <c r="G707" s="4"/>
      <c r="H707" s="4"/>
      <c r="I707" s="4"/>
      <c r="J707" s="4"/>
      <c r="K707" s="4"/>
    </row>
    <row r="708" spans="6:11" x14ac:dyDescent="0.2">
      <c r="F708" s="6"/>
      <c r="G708" s="4"/>
      <c r="H708" s="4"/>
      <c r="I708" s="4"/>
      <c r="J708" s="4"/>
      <c r="K708" s="4"/>
    </row>
    <row r="709" spans="6:11" x14ac:dyDescent="0.2">
      <c r="F709" s="6"/>
      <c r="G709" s="4"/>
      <c r="H709" s="4"/>
      <c r="I709" s="4"/>
      <c r="J709" s="4"/>
      <c r="K709" s="4"/>
    </row>
    <row r="710" spans="6:11" x14ac:dyDescent="0.2">
      <c r="F710" s="6"/>
      <c r="G710" s="4"/>
      <c r="H710" s="4"/>
      <c r="I710" s="4"/>
      <c r="J710" s="4"/>
      <c r="K710" s="4"/>
    </row>
    <row r="711" spans="6:11" x14ac:dyDescent="0.2">
      <c r="F711" s="6"/>
      <c r="G711" s="4"/>
      <c r="H711" s="4"/>
      <c r="I711" s="4"/>
      <c r="J711" s="4"/>
      <c r="K711" s="4"/>
    </row>
    <row r="712" spans="6:11" x14ac:dyDescent="0.2">
      <c r="F712" s="6"/>
      <c r="G712" s="4"/>
      <c r="H712" s="4"/>
      <c r="I712" s="4"/>
      <c r="J712" s="4"/>
      <c r="K712" s="4"/>
    </row>
    <row r="713" spans="6:11" x14ac:dyDescent="0.2">
      <c r="F713" s="6"/>
      <c r="G713" s="4"/>
      <c r="H713" s="4"/>
      <c r="I713" s="4"/>
      <c r="J713" s="4"/>
      <c r="K713" s="4"/>
    </row>
    <row r="714" spans="6:11" x14ac:dyDescent="0.2">
      <c r="F714" s="6"/>
      <c r="G714" s="4"/>
      <c r="H714" s="4"/>
      <c r="I714" s="4"/>
      <c r="J714" s="4"/>
      <c r="K714" s="4"/>
    </row>
    <row r="715" spans="6:11" x14ac:dyDescent="0.2">
      <c r="F715" s="6"/>
      <c r="G715" s="4"/>
      <c r="H715" s="4"/>
      <c r="I715" s="4"/>
      <c r="J715" s="4"/>
      <c r="K715" s="4"/>
    </row>
    <row r="716" spans="6:11" x14ac:dyDescent="0.2">
      <c r="F716" s="6"/>
      <c r="G716" s="4"/>
      <c r="H716" s="4"/>
      <c r="I716" s="4"/>
      <c r="J716" s="4"/>
      <c r="K716" s="4"/>
    </row>
    <row r="717" spans="6:11" x14ac:dyDescent="0.2">
      <c r="F717" s="6"/>
      <c r="G717" s="4"/>
      <c r="H717" s="4"/>
      <c r="I717" s="4"/>
      <c r="J717" s="4"/>
      <c r="K717" s="4"/>
    </row>
    <row r="718" spans="6:11" x14ac:dyDescent="0.2">
      <c r="F718" s="6"/>
      <c r="G718" s="4"/>
      <c r="H718" s="4"/>
      <c r="I718" s="4"/>
      <c r="J718" s="4"/>
      <c r="K718" s="4"/>
    </row>
    <row r="719" spans="6:11" x14ac:dyDescent="0.2">
      <c r="F719" s="6"/>
      <c r="G719" s="4"/>
      <c r="H719" s="4"/>
      <c r="I719" s="4"/>
      <c r="J719" s="4"/>
      <c r="K719" s="4"/>
    </row>
    <row r="720" spans="6:11" x14ac:dyDescent="0.2">
      <c r="F720" s="6"/>
      <c r="G720" s="4"/>
      <c r="H720" s="4"/>
      <c r="I720" s="4"/>
      <c r="J720" s="4"/>
      <c r="K720" s="4"/>
    </row>
    <row r="721" spans="6:11" x14ac:dyDescent="0.2">
      <c r="F721" s="6"/>
      <c r="G721" s="4"/>
      <c r="H721" s="4"/>
      <c r="I721" s="4"/>
      <c r="J721" s="4"/>
      <c r="K721" s="4"/>
    </row>
    <row r="722" spans="6:11" x14ac:dyDescent="0.2">
      <c r="F722" s="6"/>
      <c r="G722" s="4"/>
      <c r="H722" s="4"/>
      <c r="I722" s="4"/>
      <c r="J722" s="4"/>
      <c r="K722" s="4"/>
    </row>
    <row r="723" spans="6:11" x14ac:dyDescent="0.2">
      <c r="F723" s="6"/>
      <c r="G723" s="4"/>
      <c r="H723" s="4"/>
      <c r="I723" s="4"/>
      <c r="J723" s="4"/>
      <c r="K723" s="4"/>
    </row>
    <row r="724" spans="6:11" x14ac:dyDescent="0.2">
      <c r="F724" s="6"/>
      <c r="G724" s="4"/>
      <c r="H724" s="4"/>
      <c r="I724" s="4"/>
      <c r="J724" s="4"/>
      <c r="K724" s="4"/>
    </row>
    <row r="725" spans="6:11" x14ac:dyDescent="0.2">
      <c r="F725" s="6"/>
      <c r="G725" s="4"/>
      <c r="H725" s="4"/>
      <c r="I725" s="4"/>
      <c r="J725" s="4"/>
      <c r="K725" s="4"/>
    </row>
    <row r="726" spans="6:11" x14ac:dyDescent="0.2">
      <c r="F726" s="6"/>
      <c r="G726" s="4"/>
      <c r="H726" s="4"/>
      <c r="I726" s="4"/>
      <c r="J726" s="4"/>
      <c r="K726" s="4"/>
    </row>
    <row r="727" spans="6:11" x14ac:dyDescent="0.2">
      <c r="F727" s="6"/>
      <c r="G727" s="4"/>
      <c r="H727" s="4"/>
      <c r="I727" s="4"/>
      <c r="J727" s="4"/>
      <c r="K727" s="4"/>
    </row>
    <row r="728" spans="6:11" x14ac:dyDescent="0.2">
      <c r="F728" s="6"/>
      <c r="G728" s="4"/>
      <c r="H728" s="4"/>
      <c r="I728" s="4"/>
      <c r="J728" s="4"/>
      <c r="K728" s="4"/>
    </row>
    <row r="729" spans="6:11" x14ac:dyDescent="0.2">
      <c r="F729" s="6"/>
      <c r="G729" s="4"/>
      <c r="H729" s="4"/>
      <c r="I729" s="4"/>
      <c r="J729" s="4"/>
      <c r="K729" s="4"/>
    </row>
    <row r="730" spans="6:11" x14ac:dyDescent="0.2">
      <c r="F730" s="6"/>
      <c r="G730" s="4"/>
      <c r="H730" s="4"/>
      <c r="I730" s="4"/>
      <c r="J730" s="4"/>
      <c r="K730" s="4"/>
    </row>
    <row r="731" spans="6:11" x14ac:dyDescent="0.2">
      <c r="F731" s="6"/>
      <c r="G731" s="4"/>
      <c r="H731" s="4"/>
      <c r="I731" s="4"/>
      <c r="J731" s="4"/>
      <c r="K731" s="4"/>
    </row>
    <row r="732" spans="6:11" x14ac:dyDescent="0.2">
      <c r="F732" s="6"/>
      <c r="G732" s="4"/>
      <c r="H732" s="4"/>
      <c r="I732" s="4"/>
      <c r="J732" s="4"/>
      <c r="K732" s="4"/>
    </row>
    <row r="733" spans="6:11" x14ac:dyDescent="0.2">
      <c r="F733" s="6"/>
      <c r="G733" s="4"/>
      <c r="H733" s="4"/>
      <c r="I733" s="4"/>
      <c r="J733" s="4"/>
      <c r="K733" s="4"/>
    </row>
    <row r="734" spans="6:11" x14ac:dyDescent="0.2">
      <c r="F734" s="6"/>
      <c r="G734" s="4"/>
      <c r="H734" s="4"/>
      <c r="I734" s="4"/>
      <c r="J734" s="4"/>
      <c r="K734" s="4"/>
    </row>
    <row r="735" spans="6:11" x14ac:dyDescent="0.2">
      <c r="F735" s="6"/>
      <c r="G735" s="4"/>
      <c r="H735" s="4"/>
      <c r="I735" s="4"/>
      <c r="J735" s="4"/>
      <c r="K735" s="4"/>
    </row>
    <row r="736" spans="6:11" x14ac:dyDescent="0.2">
      <c r="F736" s="6"/>
      <c r="G736" s="4"/>
      <c r="H736" s="4"/>
      <c r="I736" s="4"/>
      <c r="J736" s="4"/>
      <c r="K736" s="4"/>
    </row>
    <row r="737" spans="6:11" x14ac:dyDescent="0.2">
      <c r="F737" s="6"/>
      <c r="G737" s="4"/>
      <c r="H737" s="4"/>
      <c r="I737" s="4"/>
      <c r="J737" s="4"/>
      <c r="K737" s="4"/>
    </row>
    <row r="738" spans="6:11" x14ac:dyDescent="0.2">
      <c r="F738" s="6"/>
      <c r="G738" s="4"/>
      <c r="H738" s="4"/>
      <c r="I738" s="4"/>
      <c r="J738" s="4"/>
      <c r="K738" s="4"/>
    </row>
    <row r="739" spans="6:11" x14ac:dyDescent="0.2">
      <c r="F739" s="6"/>
      <c r="G739" s="4"/>
      <c r="H739" s="4"/>
      <c r="I739" s="4"/>
      <c r="J739" s="4"/>
      <c r="K739" s="4"/>
    </row>
    <row r="740" spans="6:11" x14ac:dyDescent="0.2">
      <c r="F740" s="6"/>
      <c r="G740" s="4"/>
      <c r="H740" s="4"/>
      <c r="I740" s="4"/>
      <c r="J740" s="4"/>
      <c r="K740" s="4"/>
    </row>
    <row r="741" spans="6:11" x14ac:dyDescent="0.2">
      <c r="F741" s="6"/>
      <c r="G741" s="4"/>
      <c r="H741" s="4"/>
      <c r="I741" s="4"/>
      <c r="J741" s="4"/>
      <c r="K741" s="4"/>
    </row>
    <row r="742" spans="6:11" x14ac:dyDescent="0.2">
      <c r="F742" s="6"/>
      <c r="G742" s="4"/>
      <c r="H742" s="4"/>
      <c r="I742" s="4"/>
      <c r="J742" s="4"/>
      <c r="K742" s="4"/>
    </row>
    <row r="743" spans="6:11" x14ac:dyDescent="0.2">
      <c r="F743" s="6"/>
      <c r="G743" s="4"/>
      <c r="H743" s="4"/>
      <c r="I743" s="4"/>
      <c r="J743" s="4"/>
      <c r="K743" s="4"/>
    </row>
    <row r="744" spans="6:11" x14ac:dyDescent="0.2">
      <c r="F744" s="6"/>
      <c r="G744" s="4"/>
      <c r="H744" s="4"/>
      <c r="I744" s="4"/>
      <c r="J744" s="4"/>
      <c r="K744" s="4"/>
    </row>
    <row r="745" spans="6:11" x14ac:dyDescent="0.2">
      <c r="F745" s="6"/>
      <c r="G745" s="4"/>
      <c r="H745" s="4"/>
      <c r="I745" s="4"/>
      <c r="J745" s="4"/>
      <c r="K745" s="4"/>
    </row>
    <row r="746" spans="6:11" x14ac:dyDescent="0.2">
      <c r="F746" s="6"/>
      <c r="G746" s="4"/>
      <c r="H746" s="4"/>
      <c r="I746" s="4"/>
      <c r="J746" s="4"/>
      <c r="K746" s="4"/>
    </row>
    <row r="747" spans="6:11" x14ac:dyDescent="0.2">
      <c r="F747" s="6"/>
      <c r="G747" s="4"/>
      <c r="H747" s="4"/>
      <c r="I747" s="4"/>
      <c r="J747" s="4"/>
      <c r="K747" s="4"/>
    </row>
    <row r="748" spans="6:11" x14ac:dyDescent="0.2">
      <c r="F748" s="6"/>
      <c r="G748" s="4"/>
      <c r="H748" s="4"/>
      <c r="I748" s="4"/>
      <c r="J748" s="4"/>
      <c r="K748" s="4"/>
    </row>
    <row r="749" spans="6:11" x14ac:dyDescent="0.2">
      <c r="F749" s="6"/>
      <c r="G749" s="4"/>
      <c r="H749" s="4"/>
      <c r="I749" s="4"/>
      <c r="J749" s="4"/>
      <c r="K749" s="4"/>
    </row>
    <row r="750" spans="6:11" x14ac:dyDescent="0.2">
      <c r="F750" s="6"/>
      <c r="G750" s="4"/>
      <c r="H750" s="4"/>
      <c r="I750" s="4"/>
      <c r="J750" s="4"/>
      <c r="K750" s="4"/>
    </row>
    <row r="751" spans="6:11" x14ac:dyDescent="0.2">
      <c r="F751" s="6"/>
      <c r="G751" s="4"/>
      <c r="H751" s="4"/>
      <c r="I751" s="4"/>
      <c r="J751" s="4"/>
      <c r="K751" s="4"/>
    </row>
    <row r="752" spans="6:11" x14ac:dyDescent="0.2">
      <c r="F752" s="6"/>
      <c r="G752" s="4"/>
      <c r="H752" s="4"/>
      <c r="I752" s="4"/>
      <c r="J752" s="4"/>
      <c r="K752" s="4"/>
    </row>
    <row r="753" spans="6:11" x14ac:dyDescent="0.2">
      <c r="F753" s="6"/>
      <c r="G753" s="4"/>
      <c r="H753" s="4"/>
      <c r="I753" s="4"/>
      <c r="J753" s="4"/>
      <c r="K753" s="4"/>
    </row>
    <row r="754" spans="6:11" x14ac:dyDescent="0.2">
      <c r="F754" s="6"/>
      <c r="G754" s="4"/>
      <c r="H754" s="4"/>
      <c r="I754" s="4"/>
      <c r="J754" s="4"/>
      <c r="K754" s="4"/>
    </row>
    <row r="755" spans="6:11" x14ac:dyDescent="0.2">
      <c r="F755" s="6"/>
      <c r="G755" s="4"/>
      <c r="H755" s="4"/>
      <c r="I755" s="4"/>
      <c r="J755" s="4"/>
      <c r="K755" s="4"/>
    </row>
    <row r="756" spans="6:11" x14ac:dyDescent="0.2">
      <c r="F756" s="6"/>
      <c r="G756" s="4"/>
      <c r="H756" s="4"/>
      <c r="I756" s="4"/>
      <c r="J756" s="4"/>
      <c r="K756" s="4"/>
    </row>
    <row r="757" spans="6:11" x14ac:dyDescent="0.2">
      <c r="F757" s="6"/>
      <c r="G757" s="4"/>
      <c r="H757" s="4"/>
      <c r="I757" s="4"/>
      <c r="J757" s="4"/>
      <c r="K757" s="4"/>
    </row>
    <row r="758" spans="6:11" x14ac:dyDescent="0.2">
      <c r="F758" s="6"/>
      <c r="G758" s="4"/>
      <c r="H758" s="4"/>
      <c r="I758" s="4"/>
      <c r="J758" s="4"/>
      <c r="K758" s="4"/>
    </row>
    <row r="759" spans="6:11" x14ac:dyDescent="0.2">
      <c r="F759" s="6"/>
      <c r="G759" s="4"/>
      <c r="H759" s="4"/>
      <c r="I759" s="4"/>
      <c r="J759" s="4"/>
      <c r="K759" s="4"/>
    </row>
    <row r="760" spans="6:11" x14ac:dyDescent="0.2">
      <c r="F760" s="6"/>
      <c r="G760" s="4"/>
      <c r="H760" s="4"/>
      <c r="I760" s="4"/>
      <c r="J760" s="4"/>
      <c r="K760" s="4"/>
    </row>
    <row r="761" spans="6:11" x14ac:dyDescent="0.2">
      <c r="F761" s="6"/>
      <c r="G761" s="4"/>
      <c r="H761" s="4"/>
      <c r="I761" s="4"/>
      <c r="J761" s="4"/>
      <c r="K761" s="4"/>
    </row>
    <row r="762" spans="6:11" x14ac:dyDescent="0.2">
      <c r="F762" s="6"/>
      <c r="G762" s="4"/>
      <c r="H762" s="4"/>
      <c r="I762" s="4"/>
      <c r="J762" s="4"/>
      <c r="K762" s="4"/>
    </row>
    <row r="763" spans="6:11" x14ac:dyDescent="0.2">
      <c r="F763" s="6"/>
      <c r="G763" s="4"/>
      <c r="H763" s="4"/>
      <c r="I763" s="4"/>
      <c r="J763" s="4"/>
      <c r="K763" s="4"/>
    </row>
    <row r="764" spans="6:11" x14ac:dyDescent="0.2">
      <c r="F764" s="6"/>
      <c r="G764" s="4"/>
      <c r="H764" s="4"/>
      <c r="I764" s="4"/>
      <c r="J764" s="4"/>
      <c r="K764" s="4"/>
    </row>
    <row r="765" spans="6:11" x14ac:dyDescent="0.2">
      <c r="F765" s="6"/>
      <c r="G765" s="4"/>
      <c r="H765" s="4"/>
      <c r="I765" s="4"/>
      <c r="J765" s="4"/>
      <c r="K765" s="4"/>
    </row>
    <row r="766" spans="6:11" x14ac:dyDescent="0.2">
      <c r="F766" s="6"/>
      <c r="G766" s="4"/>
      <c r="H766" s="4"/>
      <c r="I766" s="4"/>
      <c r="J766" s="4"/>
      <c r="K766" s="4"/>
    </row>
    <row r="767" spans="6:11" x14ac:dyDescent="0.2">
      <c r="F767" s="6"/>
      <c r="G767" s="4"/>
      <c r="H767" s="4"/>
      <c r="I767" s="4"/>
      <c r="J767" s="4"/>
      <c r="K767" s="4"/>
    </row>
    <row r="768" spans="6:11" x14ac:dyDescent="0.2">
      <c r="F768" s="6"/>
      <c r="G768" s="4"/>
      <c r="H768" s="4"/>
      <c r="I768" s="4"/>
      <c r="J768" s="4"/>
      <c r="K768" s="4"/>
    </row>
    <row r="769" spans="6:11" x14ac:dyDescent="0.2">
      <c r="F769" s="6"/>
      <c r="G769" s="4"/>
      <c r="H769" s="4"/>
      <c r="I769" s="4"/>
      <c r="J769" s="4"/>
      <c r="K769" s="4"/>
    </row>
    <row r="770" spans="6:11" x14ac:dyDescent="0.2">
      <c r="F770" s="6"/>
      <c r="G770" s="4"/>
      <c r="H770" s="4"/>
      <c r="I770" s="4"/>
      <c r="J770" s="4"/>
      <c r="K770" s="4"/>
    </row>
    <row r="771" spans="6:11" x14ac:dyDescent="0.2">
      <c r="F771" s="6"/>
      <c r="G771" s="4"/>
      <c r="H771" s="4"/>
      <c r="I771" s="4"/>
      <c r="J771" s="4"/>
      <c r="K771" s="4"/>
    </row>
    <row r="772" spans="6:11" x14ac:dyDescent="0.2">
      <c r="F772" s="6"/>
      <c r="G772" s="4"/>
      <c r="H772" s="4"/>
      <c r="I772" s="4"/>
      <c r="J772" s="4"/>
      <c r="K772" s="4"/>
    </row>
    <row r="773" spans="6:11" x14ac:dyDescent="0.2">
      <c r="F773" s="6"/>
      <c r="G773" s="4"/>
      <c r="H773" s="4"/>
      <c r="I773" s="4"/>
      <c r="J773" s="4"/>
      <c r="K773" s="4"/>
    </row>
    <row r="774" spans="6:11" x14ac:dyDescent="0.2">
      <c r="F774" s="6"/>
      <c r="G774" s="4"/>
      <c r="H774" s="4"/>
      <c r="I774" s="4"/>
      <c r="J774" s="4"/>
      <c r="K774" s="4"/>
    </row>
    <row r="775" spans="6:11" x14ac:dyDescent="0.2">
      <c r="F775" s="6"/>
      <c r="G775" s="4"/>
      <c r="H775" s="4"/>
      <c r="I775" s="4"/>
      <c r="J775" s="4"/>
      <c r="K775" s="4"/>
    </row>
    <row r="776" spans="6:11" x14ac:dyDescent="0.2">
      <c r="F776" s="6"/>
      <c r="G776" s="4"/>
      <c r="H776" s="4"/>
      <c r="I776" s="4"/>
      <c r="J776" s="4"/>
      <c r="K776" s="4"/>
    </row>
    <row r="777" spans="6:11" x14ac:dyDescent="0.2">
      <c r="F777" s="6"/>
      <c r="G777" s="4"/>
      <c r="H777" s="4"/>
      <c r="I777" s="4"/>
      <c r="J777" s="4"/>
      <c r="K777" s="4"/>
    </row>
    <row r="778" spans="6:11" x14ac:dyDescent="0.2">
      <c r="F778" s="6"/>
      <c r="G778" s="4"/>
      <c r="H778" s="4"/>
      <c r="I778" s="4"/>
      <c r="J778" s="4"/>
      <c r="K778" s="4"/>
    </row>
    <row r="779" spans="6:11" x14ac:dyDescent="0.2">
      <c r="F779" s="6"/>
      <c r="G779" s="4"/>
      <c r="H779" s="4"/>
      <c r="I779" s="4"/>
      <c r="J779" s="4"/>
      <c r="K779" s="4"/>
    </row>
    <row r="780" spans="6:11" x14ac:dyDescent="0.2">
      <c r="F780" s="6"/>
      <c r="G780" s="4"/>
      <c r="H780" s="4"/>
      <c r="I780" s="4"/>
      <c r="J780" s="4"/>
      <c r="K780" s="4"/>
    </row>
    <row r="781" spans="6:11" x14ac:dyDescent="0.2">
      <c r="F781" s="6"/>
      <c r="G781" s="4"/>
      <c r="H781" s="4"/>
      <c r="I781" s="4"/>
      <c r="J781" s="4"/>
      <c r="K781" s="4"/>
    </row>
    <row r="782" spans="6:11" x14ac:dyDescent="0.2">
      <c r="F782" s="6"/>
      <c r="G782" s="4"/>
      <c r="H782" s="4"/>
      <c r="I782" s="4"/>
      <c r="J782" s="4"/>
      <c r="K782" s="4"/>
    </row>
    <row r="783" spans="6:11" x14ac:dyDescent="0.2">
      <c r="F783" s="6"/>
      <c r="G783" s="4"/>
      <c r="H783" s="4"/>
      <c r="I783" s="4"/>
      <c r="J783" s="4"/>
      <c r="K783" s="4"/>
    </row>
    <row r="784" spans="6:11" x14ac:dyDescent="0.2">
      <c r="F784" s="6"/>
      <c r="G784" s="4"/>
      <c r="H784" s="4"/>
      <c r="I784" s="4"/>
      <c r="J784" s="4"/>
      <c r="K784" s="4"/>
    </row>
    <row r="785" spans="6:11" x14ac:dyDescent="0.2">
      <c r="F785" s="6"/>
      <c r="G785" s="4"/>
      <c r="H785" s="4"/>
      <c r="I785" s="4"/>
      <c r="J785" s="4"/>
      <c r="K785" s="4"/>
    </row>
    <row r="786" spans="6:11" x14ac:dyDescent="0.2">
      <c r="F786" s="6"/>
      <c r="G786" s="4"/>
      <c r="H786" s="4"/>
      <c r="I786" s="4"/>
      <c r="J786" s="4"/>
      <c r="K786" s="4"/>
    </row>
    <row r="787" spans="6:11" x14ac:dyDescent="0.2">
      <c r="F787" s="6"/>
      <c r="G787" s="4"/>
      <c r="H787" s="4"/>
      <c r="I787" s="4"/>
      <c r="J787" s="4"/>
      <c r="K787" s="4"/>
    </row>
    <row r="788" spans="6:11" x14ac:dyDescent="0.2">
      <c r="F788" s="6"/>
      <c r="G788" s="4"/>
      <c r="H788" s="4"/>
      <c r="I788" s="4"/>
      <c r="J788" s="4"/>
      <c r="K788" s="4"/>
    </row>
    <row r="789" spans="6:11" x14ac:dyDescent="0.2">
      <c r="F789" s="6"/>
      <c r="G789" s="4"/>
      <c r="H789" s="4"/>
      <c r="I789" s="4"/>
      <c r="J789" s="4"/>
      <c r="K789" s="4"/>
    </row>
    <row r="790" spans="6:11" x14ac:dyDescent="0.2">
      <c r="F790" s="6"/>
      <c r="G790" s="4"/>
      <c r="H790" s="4"/>
      <c r="I790" s="4"/>
      <c r="J790" s="4"/>
      <c r="K790" s="4"/>
    </row>
    <row r="791" spans="6:11" x14ac:dyDescent="0.2">
      <c r="F791" s="6"/>
      <c r="G791" s="4"/>
      <c r="H791" s="4"/>
      <c r="I791" s="4"/>
      <c r="J791" s="4"/>
      <c r="K791" s="4"/>
    </row>
    <row r="792" spans="6:11" x14ac:dyDescent="0.2">
      <c r="F792" s="6"/>
      <c r="G792" s="4"/>
      <c r="H792" s="4"/>
      <c r="I792" s="4"/>
      <c r="J792" s="4"/>
      <c r="K792" s="4"/>
    </row>
    <row r="793" spans="6:11" x14ac:dyDescent="0.2">
      <c r="F793" s="6"/>
      <c r="G793" s="4"/>
      <c r="H793" s="4"/>
      <c r="I793" s="4"/>
      <c r="J793" s="4"/>
      <c r="K793" s="4"/>
    </row>
    <row r="794" spans="6:11" x14ac:dyDescent="0.2">
      <c r="F794" s="6"/>
      <c r="G794" s="4"/>
      <c r="H794" s="4"/>
      <c r="I794" s="4"/>
      <c r="J794" s="4"/>
      <c r="K794" s="4"/>
    </row>
    <row r="795" spans="6:11" x14ac:dyDescent="0.2">
      <c r="F795" s="6"/>
      <c r="G795" s="4"/>
      <c r="H795" s="4"/>
      <c r="I795" s="4"/>
      <c r="J795" s="4"/>
      <c r="K795" s="4"/>
    </row>
    <row r="796" spans="6:11" x14ac:dyDescent="0.2">
      <c r="F796" s="6"/>
      <c r="G796" s="4"/>
      <c r="H796" s="4"/>
      <c r="I796" s="4"/>
      <c r="J796" s="4"/>
      <c r="K796" s="4"/>
    </row>
    <row r="797" spans="6:11" x14ac:dyDescent="0.2">
      <c r="F797" s="6"/>
      <c r="G797" s="4"/>
      <c r="H797" s="4"/>
      <c r="I797" s="4"/>
      <c r="J797" s="4"/>
      <c r="K797" s="4"/>
    </row>
    <row r="798" spans="6:11" x14ac:dyDescent="0.2">
      <c r="F798" s="6"/>
      <c r="G798" s="4"/>
      <c r="H798" s="4"/>
      <c r="I798" s="4"/>
      <c r="J798" s="4"/>
      <c r="K798" s="4"/>
    </row>
    <row r="799" spans="6:11" x14ac:dyDescent="0.2">
      <c r="F799" s="6"/>
      <c r="G799" s="4"/>
      <c r="H799" s="4"/>
      <c r="I799" s="4"/>
      <c r="J799" s="4"/>
      <c r="K799" s="4"/>
    </row>
    <row r="800" spans="6:11" x14ac:dyDescent="0.2">
      <c r="F800" s="6"/>
      <c r="G800" s="4"/>
      <c r="H800" s="4"/>
      <c r="I800" s="4"/>
      <c r="J800" s="4"/>
      <c r="K800" s="4"/>
    </row>
    <row r="801" spans="6:11" x14ac:dyDescent="0.2">
      <c r="F801" s="6"/>
      <c r="G801" s="4"/>
      <c r="H801" s="4"/>
      <c r="I801" s="4"/>
      <c r="J801" s="4"/>
      <c r="K801" s="4"/>
    </row>
    <row r="802" spans="6:11" x14ac:dyDescent="0.2">
      <c r="F802" s="6"/>
      <c r="G802" s="4"/>
      <c r="H802" s="4"/>
      <c r="I802" s="4"/>
      <c r="J802" s="4"/>
      <c r="K802" s="4"/>
    </row>
    <row r="803" spans="6:11" x14ac:dyDescent="0.2">
      <c r="F803" s="6"/>
      <c r="G803" s="4"/>
      <c r="H803" s="4"/>
      <c r="I803" s="4"/>
      <c r="J803" s="4"/>
      <c r="K803" s="4"/>
    </row>
    <row r="804" spans="6:11" x14ac:dyDescent="0.2">
      <c r="F804" s="6"/>
      <c r="G804" s="4"/>
      <c r="H804" s="4"/>
      <c r="I804" s="4"/>
      <c r="J804" s="4"/>
      <c r="K804" s="4"/>
    </row>
    <row r="805" spans="6:11" x14ac:dyDescent="0.2">
      <c r="F805" s="6"/>
      <c r="G805" s="4"/>
      <c r="H805" s="4"/>
      <c r="I805" s="4"/>
      <c r="J805" s="4"/>
      <c r="K805" s="4"/>
    </row>
    <row r="806" spans="6:11" x14ac:dyDescent="0.2">
      <c r="F806" s="6"/>
      <c r="G806" s="4"/>
      <c r="H806" s="4"/>
      <c r="I806" s="4"/>
      <c r="J806" s="4"/>
      <c r="K806" s="4"/>
    </row>
    <row r="807" spans="6:11" x14ac:dyDescent="0.2">
      <c r="F807" s="6"/>
      <c r="G807" s="4"/>
      <c r="H807" s="4"/>
      <c r="I807" s="4"/>
      <c r="J807" s="4"/>
      <c r="K807" s="4"/>
    </row>
    <row r="808" spans="6:11" x14ac:dyDescent="0.2">
      <c r="F808" s="6"/>
      <c r="G808" s="4"/>
      <c r="H808" s="4"/>
      <c r="I808" s="4"/>
      <c r="J808" s="4"/>
      <c r="K808" s="4"/>
    </row>
    <row r="809" spans="6:11" x14ac:dyDescent="0.2">
      <c r="F809" s="6"/>
      <c r="G809" s="4"/>
      <c r="H809" s="4"/>
      <c r="I809" s="4"/>
      <c r="J809" s="4"/>
      <c r="K809" s="4"/>
    </row>
    <row r="810" spans="6:11" x14ac:dyDescent="0.2">
      <c r="F810" s="6"/>
      <c r="G810" s="4"/>
      <c r="H810" s="4"/>
      <c r="I810" s="4"/>
      <c r="J810" s="4"/>
      <c r="K810" s="4"/>
    </row>
    <row r="811" spans="6:11" x14ac:dyDescent="0.2">
      <c r="F811" s="6"/>
      <c r="G811" s="4"/>
      <c r="H811" s="4"/>
      <c r="I811" s="4"/>
      <c r="J811" s="4"/>
      <c r="K811" s="4"/>
    </row>
    <row r="812" spans="6:11" x14ac:dyDescent="0.2">
      <c r="F812" s="6"/>
      <c r="G812" s="4"/>
      <c r="H812" s="4"/>
      <c r="I812" s="4"/>
      <c r="J812" s="4"/>
      <c r="K812" s="4"/>
    </row>
    <row r="813" spans="6:11" x14ac:dyDescent="0.2">
      <c r="F813" s="6"/>
      <c r="G813" s="4"/>
      <c r="H813" s="4"/>
      <c r="I813" s="4"/>
      <c r="J813" s="4"/>
      <c r="K813" s="4"/>
    </row>
    <row r="814" spans="6:11" x14ac:dyDescent="0.2">
      <c r="F814" s="6"/>
      <c r="G814" s="4"/>
      <c r="H814" s="4"/>
      <c r="I814" s="4"/>
      <c r="J814" s="4"/>
      <c r="K814" s="4"/>
    </row>
    <row r="815" spans="6:11" x14ac:dyDescent="0.2">
      <c r="F815" s="6"/>
      <c r="G815" s="4"/>
      <c r="H815" s="4"/>
      <c r="I815" s="4"/>
      <c r="J815" s="4"/>
      <c r="K815" s="4"/>
    </row>
    <row r="816" spans="6:11" x14ac:dyDescent="0.2">
      <c r="F816" s="6"/>
      <c r="G816" s="4"/>
      <c r="H816" s="4"/>
      <c r="I816" s="4"/>
      <c r="J816" s="4"/>
      <c r="K816" s="4"/>
    </row>
    <row r="817" spans="6:11" x14ac:dyDescent="0.2">
      <c r="F817" s="6"/>
      <c r="G817" s="4"/>
      <c r="H817" s="4"/>
      <c r="I817" s="4"/>
      <c r="J817" s="4"/>
      <c r="K817" s="4"/>
    </row>
    <row r="818" spans="6:11" x14ac:dyDescent="0.2">
      <c r="F818" s="6"/>
      <c r="G818" s="4"/>
      <c r="H818" s="4"/>
      <c r="I818" s="4"/>
      <c r="J818" s="4"/>
      <c r="K818" s="4"/>
    </row>
    <row r="819" spans="6:11" x14ac:dyDescent="0.2">
      <c r="F819" s="6"/>
      <c r="G819" s="4"/>
      <c r="H819" s="4"/>
      <c r="I819" s="4"/>
      <c r="J819" s="4"/>
      <c r="K819" s="4"/>
    </row>
    <row r="820" spans="6:11" x14ac:dyDescent="0.2">
      <c r="F820" s="6"/>
      <c r="G820" s="4"/>
      <c r="H820" s="4"/>
      <c r="I820" s="4"/>
      <c r="J820" s="4"/>
      <c r="K820" s="4"/>
    </row>
    <row r="821" spans="6:11" x14ac:dyDescent="0.2">
      <c r="F821" s="6"/>
      <c r="G821" s="4"/>
      <c r="H821" s="4"/>
      <c r="I821" s="4"/>
      <c r="J821" s="4"/>
      <c r="K821" s="4"/>
    </row>
    <row r="822" spans="6:11" x14ac:dyDescent="0.2">
      <c r="F822" s="6"/>
      <c r="G822" s="4"/>
      <c r="H822" s="4"/>
      <c r="I822" s="4"/>
      <c r="J822" s="4"/>
      <c r="K822" s="4"/>
    </row>
    <row r="823" spans="6:11" x14ac:dyDescent="0.2">
      <c r="F823" s="6"/>
      <c r="G823" s="4"/>
      <c r="H823" s="4"/>
      <c r="I823" s="4"/>
      <c r="J823" s="4"/>
      <c r="K823" s="4"/>
    </row>
    <row r="824" spans="6:11" x14ac:dyDescent="0.2">
      <c r="F824" s="6"/>
      <c r="G824" s="4"/>
      <c r="H824" s="4"/>
      <c r="I824" s="4"/>
      <c r="J824" s="4"/>
      <c r="K824" s="4"/>
    </row>
    <row r="825" spans="6:11" x14ac:dyDescent="0.2">
      <c r="F825" s="6"/>
      <c r="G825" s="4"/>
      <c r="H825" s="4"/>
      <c r="I825" s="4"/>
      <c r="J825" s="4"/>
      <c r="K825" s="4"/>
    </row>
    <row r="826" spans="6:11" x14ac:dyDescent="0.2">
      <c r="F826" s="6"/>
      <c r="G826" s="4"/>
      <c r="H826" s="4"/>
      <c r="I826" s="4"/>
      <c r="J826" s="4"/>
      <c r="K826" s="4"/>
    </row>
    <row r="827" spans="6:11" x14ac:dyDescent="0.2">
      <c r="F827" s="6"/>
      <c r="G827" s="4"/>
      <c r="H827" s="4"/>
      <c r="I827" s="4"/>
      <c r="J827" s="4"/>
      <c r="K827" s="4"/>
    </row>
    <row r="828" spans="6:11" x14ac:dyDescent="0.2">
      <c r="F828" s="6"/>
      <c r="G828" s="4"/>
      <c r="H828" s="4"/>
      <c r="I828" s="4"/>
      <c r="J828" s="4"/>
      <c r="K828" s="4"/>
    </row>
    <row r="829" spans="6:11" x14ac:dyDescent="0.2">
      <c r="F829" s="6"/>
      <c r="G829" s="4"/>
      <c r="H829" s="4"/>
      <c r="I829" s="4"/>
      <c r="J829" s="4"/>
      <c r="K829" s="4"/>
    </row>
    <row r="830" spans="6:11" x14ac:dyDescent="0.2">
      <c r="F830" s="6"/>
      <c r="G830" s="4"/>
      <c r="H830" s="4"/>
      <c r="I830" s="4"/>
      <c r="J830" s="4"/>
      <c r="K830" s="4"/>
    </row>
    <row r="831" spans="6:11" x14ac:dyDescent="0.2">
      <c r="F831" s="6"/>
      <c r="G831" s="4"/>
      <c r="H831" s="4"/>
      <c r="I831" s="4"/>
      <c r="J831" s="4"/>
      <c r="K831" s="4"/>
    </row>
    <row r="832" spans="6:11" x14ac:dyDescent="0.2">
      <c r="F832" s="6"/>
      <c r="G832" s="4"/>
      <c r="H832" s="4"/>
      <c r="I832" s="4"/>
      <c r="J832" s="4"/>
      <c r="K832" s="4"/>
    </row>
    <row r="833" spans="6:11" x14ac:dyDescent="0.2">
      <c r="F833" s="6"/>
      <c r="G833" s="4"/>
      <c r="H833" s="4"/>
      <c r="I833" s="4"/>
      <c r="J833" s="4"/>
      <c r="K833" s="4"/>
    </row>
    <row r="834" spans="6:11" x14ac:dyDescent="0.2">
      <c r="F834" s="6"/>
      <c r="G834" s="4"/>
      <c r="H834" s="4"/>
      <c r="I834" s="4"/>
      <c r="J834" s="4"/>
      <c r="K834" s="4"/>
    </row>
    <row r="835" spans="6:11" x14ac:dyDescent="0.2">
      <c r="F835" s="6"/>
      <c r="G835" s="4"/>
      <c r="H835" s="4"/>
      <c r="I835" s="4"/>
      <c r="J835" s="4"/>
      <c r="K835" s="4"/>
    </row>
    <row r="836" spans="6:11" x14ac:dyDescent="0.2">
      <c r="F836" s="6"/>
      <c r="G836" s="4"/>
      <c r="H836" s="4"/>
      <c r="I836" s="4"/>
      <c r="J836" s="4"/>
      <c r="K836" s="4"/>
    </row>
    <row r="837" spans="6:11" x14ac:dyDescent="0.2">
      <c r="F837" s="6"/>
      <c r="G837" s="4"/>
      <c r="H837" s="4"/>
      <c r="I837" s="4"/>
      <c r="J837" s="4"/>
      <c r="K837" s="4"/>
    </row>
    <row r="838" spans="6:11" x14ac:dyDescent="0.2">
      <c r="F838" s="6"/>
      <c r="G838" s="4"/>
      <c r="H838" s="4"/>
      <c r="I838" s="4"/>
      <c r="J838" s="4"/>
      <c r="K838" s="4"/>
    </row>
    <row r="839" spans="6:11" x14ac:dyDescent="0.2">
      <c r="F839" s="6"/>
      <c r="G839" s="4"/>
      <c r="H839" s="4"/>
      <c r="I839" s="4"/>
      <c r="J839" s="4"/>
      <c r="K839" s="4"/>
    </row>
    <row r="840" spans="6:11" x14ac:dyDescent="0.2">
      <c r="F840" s="6"/>
      <c r="G840" s="4"/>
      <c r="H840" s="4"/>
      <c r="I840" s="4"/>
      <c r="J840" s="4"/>
      <c r="K840" s="4"/>
    </row>
    <row r="841" spans="6:11" x14ac:dyDescent="0.2">
      <c r="F841" s="6"/>
      <c r="G841" s="4"/>
      <c r="H841" s="4"/>
      <c r="I841" s="4"/>
      <c r="J841" s="4"/>
      <c r="K841" s="4"/>
    </row>
    <row r="842" spans="6:11" x14ac:dyDescent="0.2">
      <c r="F842" s="6"/>
      <c r="G842" s="4"/>
      <c r="H842" s="4"/>
      <c r="I842" s="4"/>
      <c r="J842" s="4"/>
      <c r="K842" s="4"/>
    </row>
    <row r="843" spans="6:11" x14ac:dyDescent="0.2">
      <c r="F843" s="6"/>
      <c r="G843" s="4"/>
      <c r="H843" s="4"/>
      <c r="I843" s="4"/>
      <c r="J843" s="4"/>
      <c r="K843" s="4"/>
    </row>
    <row r="844" spans="6:11" x14ac:dyDescent="0.2">
      <c r="F844" s="6"/>
      <c r="G844" s="4"/>
      <c r="H844" s="4"/>
      <c r="I844" s="4"/>
      <c r="J844" s="4"/>
      <c r="K844" s="4"/>
    </row>
    <row r="845" spans="6:11" x14ac:dyDescent="0.2">
      <c r="F845" s="6"/>
      <c r="G845" s="4"/>
      <c r="H845" s="4"/>
      <c r="I845" s="4"/>
      <c r="J845" s="4"/>
      <c r="K845" s="4"/>
    </row>
    <row r="846" spans="6:11" x14ac:dyDescent="0.2">
      <c r="F846" s="6"/>
      <c r="G846" s="4"/>
      <c r="H846" s="4"/>
      <c r="I846" s="4"/>
      <c r="J846" s="4"/>
      <c r="K846" s="4"/>
    </row>
    <row r="847" spans="6:11" x14ac:dyDescent="0.2">
      <c r="F847" s="6"/>
      <c r="G847" s="4"/>
      <c r="H847" s="4"/>
      <c r="I847" s="4"/>
      <c r="J847" s="4"/>
      <c r="K847" s="4"/>
    </row>
    <row r="848" spans="6:11" x14ac:dyDescent="0.2">
      <c r="F848" s="6"/>
      <c r="G848" s="4"/>
      <c r="H848" s="4"/>
      <c r="I848" s="4"/>
      <c r="J848" s="4"/>
      <c r="K848" s="4"/>
    </row>
    <row r="849" spans="6:11" x14ac:dyDescent="0.2">
      <c r="F849" s="6"/>
      <c r="G849" s="4"/>
      <c r="H849" s="4"/>
      <c r="I849" s="4"/>
      <c r="J849" s="4"/>
      <c r="K849" s="4"/>
    </row>
    <row r="850" spans="6:11" x14ac:dyDescent="0.2">
      <c r="F850" s="6"/>
      <c r="G850" s="4"/>
      <c r="H850" s="4"/>
      <c r="I850" s="4"/>
      <c r="J850" s="4"/>
      <c r="K850" s="4"/>
    </row>
    <row r="851" spans="6:11" x14ac:dyDescent="0.2">
      <c r="F851" s="6"/>
      <c r="G851" s="4"/>
      <c r="H851" s="4"/>
      <c r="I851" s="4"/>
      <c r="J851" s="4"/>
      <c r="K851" s="4"/>
    </row>
    <row r="852" spans="6:11" x14ac:dyDescent="0.2">
      <c r="F852" s="6"/>
      <c r="G852" s="4"/>
      <c r="H852" s="4"/>
      <c r="I852" s="4"/>
      <c r="J852" s="4"/>
      <c r="K852" s="4"/>
    </row>
    <row r="853" spans="6:11" x14ac:dyDescent="0.2">
      <c r="F853" s="6"/>
      <c r="G853" s="4"/>
      <c r="H853" s="4"/>
      <c r="I853" s="4"/>
      <c r="J853" s="4"/>
      <c r="K853" s="4"/>
    </row>
    <row r="854" spans="6:11" x14ac:dyDescent="0.2">
      <c r="F854" s="6"/>
      <c r="G854" s="4"/>
      <c r="H854" s="4"/>
      <c r="I854" s="4"/>
      <c r="J854" s="4"/>
      <c r="K854" s="4"/>
    </row>
    <row r="855" spans="6:11" x14ac:dyDescent="0.2">
      <c r="F855" s="6"/>
      <c r="G855" s="4"/>
      <c r="H855" s="4"/>
      <c r="I855" s="4"/>
      <c r="J855" s="4"/>
      <c r="K855" s="4"/>
    </row>
    <row r="856" spans="6:11" x14ac:dyDescent="0.2">
      <c r="F856" s="6"/>
      <c r="G856" s="4"/>
      <c r="H856" s="4"/>
      <c r="I856" s="4"/>
      <c r="J856" s="4"/>
      <c r="K856" s="4"/>
    </row>
    <row r="857" spans="6:11" x14ac:dyDescent="0.2">
      <c r="F857" s="6"/>
      <c r="G857" s="4"/>
      <c r="H857" s="4"/>
      <c r="I857" s="4"/>
      <c r="J857" s="4"/>
      <c r="K857" s="4"/>
    </row>
    <row r="858" spans="6:11" x14ac:dyDescent="0.2">
      <c r="F858" s="6"/>
      <c r="G858" s="4"/>
      <c r="H858" s="4"/>
      <c r="I858" s="4"/>
      <c r="J858" s="4"/>
      <c r="K858" s="4"/>
    </row>
    <row r="859" spans="6:11" x14ac:dyDescent="0.2">
      <c r="F859" s="6"/>
      <c r="G859" s="4"/>
      <c r="H859" s="4"/>
      <c r="I859" s="4"/>
      <c r="J859" s="4"/>
      <c r="K859" s="4"/>
    </row>
    <row r="860" spans="6:11" x14ac:dyDescent="0.2">
      <c r="F860" s="6"/>
      <c r="G860" s="4"/>
      <c r="H860" s="4"/>
      <c r="I860" s="4"/>
      <c r="J860" s="4"/>
      <c r="K860" s="4"/>
    </row>
    <row r="861" spans="6:11" x14ac:dyDescent="0.2">
      <c r="F861" s="6"/>
      <c r="G861" s="4"/>
      <c r="H861" s="4"/>
      <c r="I861" s="4"/>
      <c r="J861" s="4"/>
      <c r="K861" s="4"/>
    </row>
    <row r="862" spans="6:11" x14ac:dyDescent="0.2">
      <c r="F862" s="6"/>
      <c r="G862" s="4"/>
      <c r="H862" s="4"/>
      <c r="I862" s="4"/>
      <c r="J862" s="4"/>
      <c r="K862" s="4"/>
    </row>
    <row r="863" spans="6:11" x14ac:dyDescent="0.2">
      <c r="F863" s="6"/>
      <c r="G863" s="4"/>
      <c r="H863" s="4"/>
      <c r="I863" s="4"/>
      <c r="J863" s="4"/>
      <c r="K863" s="4"/>
    </row>
    <row r="864" spans="6:11" x14ac:dyDescent="0.2">
      <c r="F864" s="6"/>
      <c r="G864" s="4"/>
      <c r="H864" s="4"/>
      <c r="I864" s="4"/>
      <c r="J864" s="4"/>
      <c r="K864" s="4"/>
    </row>
    <row r="865" spans="6:11" x14ac:dyDescent="0.2">
      <c r="F865" s="6"/>
      <c r="G865" s="4"/>
      <c r="H865" s="4"/>
      <c r="I865" s="4"/>
      <c r="J865" s="4"/>
      <c r="K865" s="4"/>
    </row>
    <row r="866" spans="6:11" x14ac:dyDescent="0.2">
      <c r="F866" s="6"/>
      <c r="G866" s="4"/>
      <c r="H866" s="4"/>
      <c r="I866" s="4"/>
      <c r="J866" s="4"/>
      <c r="K866" s="4"/>
    </row>
    <row r="867" spans="6:11" x14ac:dyDescent="0.2">
      <c r="F867" s="6"/>
      <c r="G867" s="4"/>
      <c r="H867" s="4"/>
      <c r="I867" s="4"/>
      <c r="J867" s="4"/>
      <c r="K867" s="4"/>
    </row>
    <row r="868" spans="6:11" x14ac:dyDescent="0.2">
      <c r="F868" s="6"/>
      <c r="G868" s="4"/>
      <c r="H868" s="4"/>
      <c r="I868" s="4"/>
      <c r="J868" s="4"/>
      <c r="K868" s="4"/>
    </row>
    <row r="869" spans="6:11" x14ac:dyDescent="0.2">
      <c r="F869" s="6"/>
      <c r="G869" s="4"/>
      <c r="H869" s="4"/>
      <c r="I869" s="4"/>
      <c r="J869" s="4"/>
      <c r="K869" s="4"/>
    </row>
    <row r="870" spans="6:11" x14ac:dyDescent="0.2">
      <c r="F870" s="6"/>
      <c r="G870" s="4"/>
      <c r="H870" s="4"/>
      <c r="I870" s="4"/>
      <c r="J870" s="4"/>
      <c r="K870" s="4"/>
    </row>
    <row r="871" spans="6:11" x14ac:dyDescent="0.2">
      <c r="F871" s="6"/>
      <c r="G871" s="4"/>
      <c r="H871" s="4"/>
      <c r="I871" s="4"/>
      <c r="J871" s="4"/>
      <c r="K871" s="4"/>
    </row>
    <row r="872" spans="6:11" x14ac:dyDescent="0.2">
      <c r="F872" s="6"/>
      <c r="G872" s="4"/>
      <c r="H872" s="4"/>
      <c r="I872" s="4"/>
      <c r="J872" s="4"/>
      <c r="K872" s="4"/>
    </row>
    <row r="873" spans="6:11" x14ac:dyDescent="0.2">
      <c r="F873" s="6"/>
      <c r="G873" s="4"/>
      <c r="H873" s="4"/>
      <c r="I873" s="4"/>
      <c r="J873" s="4"/>
      <c r="K873" s="4"/>
    </row>
    <row r="874" spans="6:11" x14ac:dyDescent="0.2">
      <c r="F874" s="6"/>
      <c r="G874" s="4"/>
      <c r="H874" s="4"/>
      <c r="I874" s="4"/>
      <c r="J874" s="4"/>
      <c r="K874" s="4"/>
    </row>
    <row r="875" spans="6:11" x14ac:dyDescent="0.2">
      <c r="F875" s="6"/>
      <c r="G875" s="4"/>
      <c r="H875" s="4"/>
      <c r="I875" s="4"/>
      <c r="J875" s="4"/>
      <c r="K875" s="4"/>
    </row>
    <row r="876" spans="6:11" x14ac:dyDescent="0.2">
      <c r="F876" s="6"/>
      <c r="G876" s="4"/>
      <c r="H876" s="4"/>
      <c r="I876" s="4"/>
      <c r="J876" s="4"/>
      <c r="K876" s="4"/>
    </row>
    <row r="877" spans="6:11" x14ac:dyDescent="0.2">
      <c r="F877" s="6"/>
      <c r="G877" s="4"/>
      <c r="H877" s="4"/>
      <c r="I877" s="4"/>
      <c r="J877" s="4"/>
      <c r="K877" s="4"/>
    </row>
    <row r="878" spans="6:11" x14ac:dyDescent="0.2">
      <c r="F878" s="6"/>
      <c r="G878" s="4"/>
      <c r="H878" s="4"/>
      <c r="I878" s="4"/>
      <c r="J878" s="4"/>
      <c r="K878" s="4"/>
    </row>
    <row r="879" spans="6:11" x14ac:dyDescent="0.2">
      <c r="F879" s="6"/>
      <c r="G879" s="4"/>
      <c r="H879" s="4"/>
      <c r="I879" s="4"/>
      <c r="J879" s="4"/>
      <c r="K879" s="4"/>
    </row>
    <row r="880" spans="6:11" x14ac:dyDescent="0.2">
      <c r="F880" s="6"/>
      <c r="G880" s="4"/>
      <c r="H880" s="4"/>
      <c r="I880" s="4"/>
      <c r="J880" s="4"/>
      <c r="K880" s="4"/>
    </row>
    <row r="881" spans="6:11" x14ac:dyDescent="0.2">
      <c r="F881" s="6"/>
      <c r="G881" s="4"/>
      <c r="H881" s="4"/>
      <c r="I881" s="4"/>
      <c r="J881" s="4"/>
      <c r="K881" s="4"/>
    </row>
    <row r="882" spans="6:11" x14ac:dyDescent="0.2">
      <c r="F882" s="6"/>
      <c r="G882" s="4"/>
      <c r="H882" s="4"/>
      <c r="I882" s="4"/>
      <c r="J882" s="4"/>
      <c r="K882" s="4"/>
    </row>
    <row r="883" spans="6:11" x14ac:dyDescent="0.2">
      <c r="F883" s="6"/>
      <c r="G883" s="4"/>
      <c r="H883" s="4"/>
      <c r="I883" s="4"/>
      <c r="J883" s="4"/>
      <c r="K883" s="4"/>
    </row>
    <row r="884" spans="6:11" x14ac:dyDescent="0.2">
      <c r="F884" s="6"/>
      <c r="G884" s="4"/>
      <c r="H884" s="4"/>
      <c r="I884" s="4"/>
      <c r="J884" s="4"/>
      <c r="K884" s="4"/>
    </row>
    <row r="885" spans="6:11" x14ac:dyDescent="0.2">
      <c r="F885" s="6"/>
      <c r="G885" s="4"/>
      <c r="H885" s="4"/>
      <c r="I885" s="4"/>
      <c r="J885" s="4"/>
      <c r="K885" s="4"/>
    </row>
    <row r="886" spans="6:11" x14ac:dyDescent="0.2">
      <c r="F886" s="6"/>
      <c r="G886" s="4"/>
      <c r="H886" s="4"/>
      <c r="I886" s="4"/>
      <c r="J886" s="4"/>
      <c r="K886" s="4"/>
    </row>
    <row r="887" spans="6:11" x14ac:dyDescent="0.2">
      <c r="F887" s="6"/>
      <c r="G887" s="4"/>
      <c r="H887" s="4"/>
      <c r="I887" s="4"/>
      <c r="J887" s="4"/>
      <c r="K887" s="4"/>
    </row>
    <row r="888" spans="6:11" x14ac:dyDescent="0.2">
      <c r="F888" s="6"/>
      <c r="G888" s="4"/>
      <c r="H888" s="4"/>
      <c r="I888" s="4"/>
      <c r="J888" s="4"/>
      <c r="K888" s="4"/>
    </row>
    <row r="889" spans="6:11" x14ac:dyDescent="0.2">
      <c r="F889" s="6"/>
      <c r="G889" s="4"/>
      <c r="H889" s="4"/>
      <c r="I889" s="4"/>
      <c r="J889" s="4"/>
      <c r="K889" s="4"/>
    </row>
    <row r="890" spans="6:11" x14ac:dyDescent="0.2">
      <c r="F890" s="6"/>
      <c r="G890" s="4"/>
      <c r="H890" s="4"/>
      <c r="I890" s="4"/>
      <c r="J890" s="4"/>
      <c r="K890" s="4"/>
    </row>
    <row r="891" spans="6:11" x14ac:dyDescent="0.2">
      <c r="F891" s="6"/>
      <c r="G891" s="4"/>
      <c r="H891" s="4"/>
      <c r="I891" s="4"/>
      <c r="J891" s="4"/>
      <c r="K891" s="4"/>
    </row>
    <row r="892" spans="6:11" x14ac:dyDescent="0.2">
      <c r="F892" s="6"/>
      <c r="G892" s="4"/>
      <c r="H892" s="4"/>
      <c r="I892" s="4"/>
      <c r="J892" s="4"/>
      <c r="K892" s="4"/>
    </row>
    <row r="893" spans="6:11" x14ac:dyDescent="0.2">
      <c r="F893" s="6"/>
      <c r="G893" s="4"/>
      <c r="H893" s="4"/>
      <c r="I893" s="4"/>
      <c r="J893" s="4"/>
      <c r="K893" s="4"/>
    </row>
    <row r="894" spans="6:11" x14ac:dyDescent="0.2">
      <c r="F894" s="6"/>
      <c r="G894" s="4"/>
      <c r="H894" s="4"/>
      <c r="I894" s="4"/>
      <c r="J894" s="4"/>
      <c r="K894" s="4"/>
    </row>
    <row r="895" spans="6:11" x14ac:dyDescent="0.2">
      <c r="F895" s="6"/>
      <c r="G895" s="4"/>
      <c r="H895" s="4"/>
      <c r="I895" s="4"/>
      <c r="J895" s="4"/>
      <c r="K895" s="4"/>
    </row>
    <row r="896" spans="6:11" x14ac:dyDescent="0.2">
      <c r="F896" s="6"/>
      <c r="G896" s="4"/>
      <c r="H896" s="4"/>
      <c r="I896" s="4"/>
      <c r="J896" s="4"/>
      <c r="K896" s="4"/>
    </row>
    <row r="897" spans="6:11" x14ac:dyDescent="0.2">
      <c r="F897" s="6"/>
      <c r="G897" s="4"/>
      <c r="H897" s="4"/>
      <c r="I897" s="4"/>
      <c r="J897" s="4"/>
      <c r="K897" s="4"/>
    </row>
    <row r="898" spans="6:11" x14ac:dyDescent="0.2">
      <c r="F898" s="6"/>
      <c r="G898" s="4"/>
      <c r="H898" s="4"/>
      <c r="I898" s="4"/>
      <c r="J898" s="4"/>
      <c r="K898" s="4"/>
    </row>
    <row r="899" spans="6:11" x14ac:dyDescent="0.2">
      <c r="F899" s="6"/>
      <c r="G899" s="4"/>
      <c r="H899" s="4"/>
      <c r="I899" s="4"/>
      <c r="J899" s="4"/>
      <c r="K899" s="4"/>
    </row>
    <row r="900" spans="6:11" x14ac:dyDescent="0.2">
      <c r="F900" s="6"/>
      <c r="G900" s="4"/>
      <c r="H900" s="4"/>
      <c r="I900" s="4"/>
      <c r="J900" s="4"/>
      <c r="K900" s="4"/>
    </row>
    <row r="901" spans="6:11" x14ac:dyDescent="0.2">
      <c r="F901" s="6"/>
      <c r="G901" s="4"/>
      <c r="H901" s="4"/>
      <c r="I901" s="4"/>
      <c r="J901" s="4"/>
      <c r="K901" s="4"/>
    </row>
    <row r="902" spans="6:11" x14ac:dyDescent="0.2">
      <c r="F902" s="6"/>
      <c r="G902" s="4"/>
      <c r="H902" s="4"/>
      <c r="I902" s="4"/>
      <c r="J902" s="4"/>
      <c r="K902" s="4"/>
    </row>
    <row r="903" spans="6:11" x14ac:dyDescent="0.2">
      <c r="F903" s="6"/>
      <c r="G903" s="4"/>
      <c r="H903" s="4"/>
      <c r="I903" s="4"/>
      <c r="J903" s="4"/>
      <c r="K903" s="4"/>
    </row>
    <row r="904" spans="6:11" x14ac:dyDescent="0.2">
      <c r="F904" s="6"/>
      <c r="G904" s="4"/>
      <c r="H904" s="4"/>
      <c r="I904" s="4"/>
      <c r="J904" s="4"/>
      <c r="K904" s="4"/>
    </row>
    <row r="905" spans="6:11" x14ac:dyDescent="0.2">
      <c r="F905" s="6"/>
      <c r="G905" s="4"/>
      <c r="H905" s="4"/>
      <c r="I905" s="4"/>
      <c r="J905" s="4"/>
      <c r="K905" s="4"/>
    </row>
    <row r="906" spans="6:11" x14ac:dyDescent="0.2">
      <c r="F906" s="6"/>
      <c r="G906" s="4"/>
      <c r="H906" s="4"/>
      <c r="I906" s="4"/>
      <c r="J906" s="4"/>
      <c r="K906" s="4"/>
    </row>
    <row r="907" spans="6:11" x14ac:dyDescent="0.2">
      <c r="F907" s="6"/>
      <c r="G907" s="4"/>
      <c r="H907" s="4"/>
      <c r="I907" s="4"/>
      <c r="J907" s="4"/>
      <c r="K907" s="4"/>
    </row>
    <row r="908" spans="6:11" x14ac:dyDescent="0.2">
      <c r="F908" s="6"/>
      <c r="G908" s="4"/>
      <c r="H908" s="4"/>
      <c r="I908" s="4"/>
      <c r="J908" s="4"/>
      <c r="K908" s="4"/>
    </row>
    <row r="909" spans="6:11" x14ac:dyDescent="0.2">
      <c r="F909" s="6"/>
      <c r="G909" s="4"/>
      <c r="H909" s="4"/>
      <c r="I909" s="4"/>
      <c r="J909" s="4"/>
      <c r="K909" s="4"/>
    </row>
    <row r="910" spans="6:11" x14ac:dyDescent="0.2">
      <c r="F910" s="6"/>
      <c r="G910" s="4"/>
      <c r="H910" s="4"/>
      <c r="I910" s="4"/>
      <c r="J910" s="4"/>
      <c r="K910" s="4"/>
    </row>
    <row r="911" spans="6:11" x14ac:dyDescent="0.2">
      <c r="F911" s="6"/>
      <c r="G911" s="4"/>
      <c r="H911" s="4"/>
      <c r="I911" s="4"/>
      <c r="J911" s="4"/>
      <c r="K911" s="4"/>
    </row>
    <row r="912" spans="6:11" x14ac:dyDescent="0.2">
      <c r="F912" s="6"/>
      <c r="G912" s="4"/>
      <c r="H912" s="4"/>
      <c r="I912" s="4"/>
      <c r="J912" s="4"/>
      <c r="K912" s="4"/>
    </row>
    <row r="913" spans="6:11" x14ac:dyDescent="0.2">
      <c r="F913" s="6"/>
      <c r="G913" s="4"/>
      <c r="H913" s="4"/>
      <c r="I913" s="4"/>
      <c r="J913" s="4"/>
      <c r="K913" s="4"/>
    </row>
    <row r="914" spans="6:11" x14ac:dyDescent="0.2">
      <c r="F914" s="6"/>
      <c r="G914" s="4"/>
      <c r="H914" s="4"/>
      <c r="I914" s="4"/>
      <c r="J914" s="4"/>
      <c r="K914" s="4"/>
    </row>
    <row r="915" spans="6:11" x14ac:dyDescent="0.2">
      <c r="F915" s="6"/>
      <c r="G915" s="4"/>
      <c r="H915" s="4"/>
      <c r="I915" s="4"/>
      <c r="J915" s="4"/>
      <c r="K915" s="4"/>
    </row>
    <row r="916" spans="6:11" x14ac:dyDescent="0.2">
      <c r="F916" s="6"/>
      <c r="G916" s="4"/>
      <c r="H916" s="4"/>
      <c r="I916" s="4"/>
      <c r="J916" s="4"/>
      <c r="K916" s="4"/>
    </row>
    <row r="917" spans="6:11" x14ac:dyDescent="0.2">
      <c r="F917" s="6"/>
      <c r="G917" s="4"/>
      <c r="H917" s="4"/>
      <c r="I917" s="4"/>
      <c r="J917" s="4"/>
      <c r="K917" s="4"/>
    </row>
    <row r="918" spans="6:11" x14ac:dyDescent="0.2">
      <c r="F918" s="6"/>
      <c r="G918" s="4"/>
      <c r="H918" s="4"/>
      <c r="I918" s="4"/>
      <c r="J918" s="4"/>
      <c r="K918" s="4"/>
    </row>
    <row r="919" spans="6:11" x14ac:dyDescent="0.2">
      <c r="F919" s="6"/>
      <c r="G919" s="4"/>
      <c r="H919" s="4"/>
      <c r="I919" s="4"/>
      <c r="J919" s="4"/>
      <c r="K919" s="4"/>
    </row>
    <row r="920" spans="6:11" x14ac:dyDescent="0.2">
      <c r="F920" s="6"/>
      <c r="G920" s="4"/>
      <c r="H920" s="4"/>
      <c r="I920" s="4"/>
      <c r="J920" s="4"/>
      <c r="K920" s="4"/>
    </row>
    <row r="921" spans="6:11" x14ac:dyDescent="0.2">
      <c r="F921" s="6"/>
      <c r="G921" s="4"/>
      <c r="H921" s="4"/>
      <c r="I921" s="4"/>
      <c r="J921" s="4"/>
      <c r="K921" s="4"/>
    </row>
    <row r="922" spans="6:11" x14ac:dyDescent="0.2">
      <c r="F922" s="6"/>
      <c r="G922" s="4"/>
      <c r="H922" s="4"/>
      <c r="I922" s="4"/>
      <c r="J922" s="4"/>
      <c r="K922" s="4"/>
    </row>
    <row r="923" spans="6:11" x14ac:dyDescent="0.2">
      <c r="F923" s="6"/>
      <c r="G923" s="4"/>
      <c r="H923" s="4"/>
      <c r="I923" s="4"/>
      <c r="J923" s="4"/>
      <c r="K923" s="4"/>
    </row>
    <row r="924" spans="6:11" x14ac:dyDescent="0.2">
      <c r="F924" s="6"/>
      <c r="G924" s="4"/>
      <c r="H924" s="4"/>
      <c r="I924" s="4"/>
      <c r="J924" s="4"/>
      <c r="K924" s="4"/>
    </row>
    <row r="925" spans="6:11" x14ac:dyDescent="0.2">
      <c r="F925" s="6"/>
      <c r="G925" s="4"/>
      <c r="H925" s="4"/>
      <c r="I925" s="4"/>
      <c r="J925" s="4"/>
      <c r="K925" s="4"/>
    </row>
    <row r="926" spans="6:11" x14ac:dyDescent="0.2">
      <c r="F926" s="6"/>
      <c r="G926" s="4"/>
      <c r="H926" s="4"/>
      <c r="I926" s="4"/>
      <c r="J926" s="4"/>
      <c r="K926" s="4"/>
    </row>
    <row r="927" spans="6:11" x14ac:dyDescent="0.2">
      <c r="F927" s="6"/>
      <c r="G927" s="4"/>
      <c r="H927" s="4"/>
      <c r="I927" s="4"/>
      <c r="J927" s="4"/>
      <c r="K927" s="4"/>
    </row>
    <row r="928" spans="6:11" x14ac:dyDescent="0.2">
      <c r="F928" s="6"/>
      <c r="G928" s="4"/>
      <c r="H928" s="4"/>
      <c r="I928" s="4"/>
      <c r="J928" s="4"/>
      <c r="K928" s="4"/>
    </row>
    <row r="929" spans="6:11" x14ac:dyDescent="0.2">
      <c r="F929" s="6"/>
      <c r="G929" s="4"/>
      <c r="H929" s="4"/>
      <c r="I929" s="4"/>
      <c r="J929" s="4"/>
      <c r="K929" s="4"/>
    </row>
    <row r="930" spans="6:11" x14ac:dyDescent="0.2">
      <c r="F930" s="6"/>
      <c r="G930" s="4"/>
      <c r="H930" s="4"/>
      <c r="I930" s="4"/>
      <c r="J930" s="4"/>
      <c r="K930" s="4"/>
    </row>
    <row r="931" spans="6:11" x14ac:dyDescent="0.2">
      <c r="F931" s="6"/>
      <c r="G931" s="4"/>
      <c r="H931" s="4"/>
      <c r="I931" s="4"/>
      <c r="J931" s="4"/>
      <c r="K931" s="4"/>
    </row>
    <row r="932" spans="6:11" x14ac:dyDescent="0.2">
      <c r="F932" s="6"/>
      <c r="G932" s="4"/>
      <c r="H932" s="4"/>
      <c r="I932" s="4"/>
      <c r="J932" s="4"/>
      <c r="K932" s="4"/>
    </row>
    <row r="933" spans="6:11" x14ac:dyDescent="0.2">
      <c r="F933" s="6"/>
      <c r="G933" s="4"/>
      <c r="H933" s="4"/>
      <c r="I933" s="4"/>
      <c r="J933" s="4"/>
      <c r="K933" s="4"/>
    </row>
    <row r="934" spans="6:11" x14ac:dyDescent="0.2">
      <c r="F934" s="6"/>
      <c r="G934" s="4"/>
      <c r="H934" s="4"/>
      <c r="I934" s="4"/>
      <c r="J934" s="4"/>
      <c r="K934" s="4"/>
    </row>
    <row r="935" spans="6:11" x14ac:dyDescent="0.2">
      <c r="F935" s="6"/>
      <c r="G935" s="4"/>
      <c r="H935" s="4"/>
      <c r="I935" s="4"/>
      <c r="J935" s="4"/>
      <c r="K935" s="4"/>
    </row>
    <row r="936" spans="6:11" x14ac:dyDescent="0.2">
      <c r="F936" s="6"/>
      <c r="G936" s="4"/>
      <c r="H936" s="4"/>
      <c r="I936" s="4"/>
      <c r="J936" s="4"/>
      <c r="K936" s="4"/>
    </row>
    <row r="937" spans="6:11" x14ac:dyDescent="0.2">
      <c r="F937" s="6"/>
      <c r="G937" s="4"/>
      <c r="H937" s="4"/>
      <c r="I937" s="4"/>
      <c r="J937" s="4"/>
      <c r="K937" s="4"/>
    </row>
    <row r="938" spans="6:11" x14ac:dyDescent="0.2">
      <c r="F938" s="6"/>
      <c r="G938" s="4"/>
      <c r="H938" s="4"/>
      <c r="I938" s="4"/>
      <c r="J938" s="4"/>
      <c r="K938" s="4"/>
    </row>
    <row r="939" spans="6:11" x14ac:dyDescent="0.2">
      <c r="F939" s="6"/>
      <c r="G939" s="4"/>
      <c r="H939" s="4"/>
      <c r="I939" s="4"/>
      <c r="J939" s="4"/>
      <c r="K939" s="4"/>
    </row>
    <row r="940" spans="6:11" x14ac:dyDescent="0.2">
      <c r="F940" s="6"/>
      <c r="G940" s="4"/>
      <c r="H940" s="4"/>
      <c r="I940" s="4"/>
      <c r="J940" s="4"/>
      <c r="K940" s="4"/>
    </row>
    <row r="941" spans="6:11" x14ac:dyDescent="0.2">
      <c r="F941" s="6"/>
      <c r="G941" s="4"/>
      <c r="H941" s="4"/>
      <c r="I941" s="4"/>
      <c r="J941" s="4"/>
      <c r="K941" s="4"/>
    </row>
    <row r="942" spans="6:11" x14ac:dyDescent="0.2">
      <c r="F942" s="6"/>
      <c r="G942" s="4"/>
      <c r="H942" s="4"/>
      <c r="I942" s="4"/>
      <c r="J942" s="4"/>
      <c r="K942" s="4"/>
    </row>
    <row r="943" spans="6:11" x14ac:dyDescent="0.2">
      <c r="F943" s="6"/>
      <c r="G943" s="4"/>
      <c r="H943" s="4"/>
      <c r="I943" s="4"/>
      <c r="J943" s="4"/>
      <c r="K943" s="4"/>
    </row>
    <row r="944" spans="6:11" x14ac:dyDescent="0.2">
      <c r="F944" s="6"/>
      <c r="G944" s="4"/>
      <c r="H944" s="4"/>
      <c r="I944" s="4"/>
      <c r="J944" s="4"/>
      <c r="K944" s="4"/>
    </row>
    <row r="945" spans="6:11" x14ac:dyDescent="0.2">
      <c r="F945" s="6"/>
      <c r="G945" s="4"/>
      <c r="H945" s="4"/>
      <c r="I945" s="4"/>
      <c r="J945" s="4"/>
      <c r="K945" s="4"/>
    </row>
    <row r="946" spans="6:11" x14ac:dyDescent="0.2">
      <c r="F946" s="6"/>
      <c r="G946" s="4"/>
      <c r="H946" s="4"/>
      <c r="I946" s="4"/>
      <c r="J946" s="4"/>
      <c r="K946" s="4"/>
    </row>
    <row r="947" spans="6:11" x14ac:dyDescent="0.2">
      <c r="F947" s="6"/>
      <c r="G947" s="4"/>
      <c r="H947" s="4"/>
      <c r="I947" s="4"/>
      <c r="J947" s="4"/>
      <c r="K947" s="4"/>
    </row>
    <row r="948" spans="6:11" x14ac:dyDescent="0.2">
      <c r="F948" s="6"/>
      <c r="G948" s="4"/>
      <c r="H948" s="4"/>
      <c r="I948" s="4"/>
      <c r="J948" s="4"/>
      <c r="K948" s="4"/>
    </row>
    <row r="949" spans="6:11" x14ac:dyDescent="0.2">
      <c r="F949" s="6"/>
      <c r="G949" s="4"/>
      <c r="H949" s="4"/>
      <c r="I949" s="4"/>
      <c r="J949" s="4"/>
      <c r="K949" s="4"/>
    </row>
    <row r="950" spans="6:11" x14ac:dyDescent="0.2">
      <c r="F950" s="6"/>
      <c r="G950" s="4"/>
      <c r="H950" s="4"/>
      <c r="I950" s="4"/>
      <c r="J950" s="4"/>
      <c r="K950" s="4"/>
    </row>
    <row r="951" spans="6:11" x14ac:dyDescent="0.2">
      <c r="F951" s="6"/>
      <c r="G951" s="4"/>
      <c r="H951" s="4"/>
      <c r="I951" s="4"/>
      <c r="J951" s="4"/>
      <c r="K951" s="4"/>
    </row>
    <row r="952" spans="6:11" x14ac:dyDescent="0.2">
      <c r="F952" s="6"/>
      <c r="G952" s="4"/>
      <c r="H952" s="4"/>
      <c r="I952" s="4"/>
      <c r="J952" s="4"/>
      <c r="K952" s="4"/>
    </row>
    <row r="953" spans="6:11" x14ac:dyDescent="0.2">
      <c r="F953" s="6"/>
      <c r="G953" s="4"/>
      <c r="H953" s="4"/>
      <c r="I953" s="4"/>
      <c r="J953" s="4"/>
      <c r="K953" s="4"/>
    </row>
    <row r="954" spans="6:11" x14ac:dyDescent="0.2">
      <c r="F954" s="6"/>
      <c r="G954" s="4"/>
      <c r="H954" s="4"/>
      <c r="I954" s="4"/>
      <c r="J954" s="4"/>
      <c r="K954" s="4"/>
    </row>
    <row r="955" spans="6:11" x14ac:dyDescent="0.2">
      <c r="F955" s="6"/>
      <c r="G955" s="4"/>
      <c r="H955" s="4"/>
      <c r="I955" s="4"/>
      <c r="J955" s="4"/>
      <c r="K955" s="4"/>
    </row>
    <row r="956" spans="6:11" x14ac:dyDescent="0.2">
      <c r="F956" s="6"/>
      <c r="G956" s="4"/>
      <c r="H956" s="4"/>
      <c r="I956" s="4"/>
      <c r="J956" s="4"/>
      <c r="K956" s="4"/>
    </row>
    <row r="957" spans="6:11" x14ac:dyDescent="0.2">
      <c r="F957" s="6"/>
      <c r="G957" s="4"/>
      <c r="H957" s="4"/>
      <c r="I957" s="4"/>
      <c r="J957" s="4"/>
      <c r="K957" s="4"/>
    </row>
    <row r="958" spans="6:11" x14ac:dyDescent="0.2">
      <c r="F958" s="6"/>
      <c r="G958" s="4"/>
      <c r="H958" s="4"/>
      <c r="I958" s="4"/>
      <c r="J958" s="4"/>
      <c r="K958" s="4"/>
    </row>
    <row r="959" spans="6:11" x14ac:dyDescent="0.2">
      <c r="F959" s="6"/>
      <c r="G959" s="4"/>
      <c r="H959" s="4"/>
      <c r="I959" s="4"/>
      <c r="J959" s="4"/>
      <c r="K959" s="4"/>
    </row>
    <row r="960" spans="6:11" x14ac:dyDescent="0.2">
      <c r="F960" s="6"/>
      <c r="G960" s="4"/>
      <c r="H960" s="4"/>
      <c r="I960" s="4"/>
      <c r="J960" s="4"/>
      <c r="K960" s="4"/>
    </row>
    <row r="961" spans="6:11" x14ac:dyDescent="0.2">
      <c r="F961" s="6"/>
      <c r="G961" s="4"/>
      <c r="H961" s="4"/>
      <c r="I961" s="4"/>
      <c r="J961" s="4"/>
      <c r="K961" s="4"/>
    </row>
    <row r="962" spans="6:11" x14ac:dyDescent="0.2">
      <c r="F962" s="6"/>
      <c r="G962" s="4"/>
      <c r="H962" s="4"/>
      <c r="I962" s="4"/>
      <c r="J962" s="4"/>
      <c r="K962" s="4"/>
    </row>
    <row r="963" spans="6:11" x14ac:dyDescent="0.2">
      <c r="F963" s="6"/>
      <c r="G963" s="4"/>
      <c r="H963" s="4"/>
      <c r="I963" s="4"/>
      <c r="J963" s="4"/>
      <c r="K963" s="4"/>
    </row>
    <row r="964" spans="6:11" x14ac:dyDescent="0.2">
      <c r="F964" s="6"/>
      <c r="G964" s="4"/>
      <c r="H964" s="4"/>
      <c r="I964" s="4"/>
      <c r="J964" s="4"/>
      <c r="K964" s="4"/>
    </row>
    <row r="965" spans="6:11" x14ac:dyDescent="0.2">
      <c r="F965" s="6"/>
      <c r="G965" s="4"/>
      <c r="H965" s="4"/>
      <c r="I965" s="4"/>
      <c r="J965" s="4"/>
      <c r="K965" s="4"/>
    </row>
    <row r="966" spans="6:11" x14ac:dyDescent="0.2">
      <c r="F966" s="6"/>
      <c r="G966" s="4"/>
      <c r="H966" s="4"/>
      <c r="I966" s="4"/>
      <c r="J966" s="4"/>
      <c r="K966" s="4"/>
    </row>
    <row r="967" spans="6:11" x14ac:dyDescent="0.2">
      <c r="F967" s="6"/>
      <c r="G967" s="4"/>
      <c r="H967" s="4"/>
      <c r="I967" s="4"/>
      <c r="J967" s="4"/>
      <c r="K967" s="4"/>
    </row>
    <row r="968" spans="6:11" x14ac:dyDescent="0.2">
      <c r="F968" s="6"/>
      <c r="G968" s="4"/>
      <c r="H968" s="4"/>
      <c r="I968" s="4"/>
      <c r="J968" s="4"/>
      <c r="K968" s="4"/>
    </row>
    <row r="969" spans="6:11" x14ac:dyDescent="0.2">
      <c r="F969" s="6"/>
      <c r="G969" s="4"/>
      <c r="H969" s="4"/>
      <c r="I969" s="4"/>
      <c r="J969" s="4"/>
      <c r="K969" s="4"/>
    </row>
    <row r="970" spans="6:11" x14ac:dyDescent="0.2">
      <c r="F970" s="6"/>
      <c r="G970" s="4"/>
      <c r="H970" s="4"/>
      <c r="I970" s="4"/>
      <c r="J970" s="4"/>
      <c r="K970" s="4"/>
    </row>
    <row r="971" spans="6:11" x14ac:dyDescent="0.2">
      <c r="F971" s="6"/>
      <c r="G971" s="4"/>
      <c r="H971" s="4"/>
      <c r="I971" s="4"/>
      <c r="J971" s="4"/>
      <c r="K971" s="4"/>
    </row>
    <row r="972" spans="6:11" x14ac:dyDescent="0.2">
      <c r="F972" s="6"/>
      <c r="G972" s="4"/>
      <c r="H972" s="4"/>
      <c r="I972" s="4"/>
      <c r="J972" s="4"/>
      <c r="K972" s="4"/>
    </row>
    <row r="973" spans="6:11" x14ac:dyDescent="0.2">
      <c r="F973" s="6"/>
      <c r="G973" s="4"/>
      <c r="H973" s="4"/>
      <c r="I973" s="4"/>
      <c r="J973" s="4"/>
      <c r="K973" s="4"/>
    </row>
    <row r="974" spans="6:11" x14ac:dyDescent="0.2">
      <c r="F974" s="6"/>
      <c r="G974" s="4"/>
      <c r="H974" s="4"/>
      <c r="I974" s="4"/>
      <c r="J974" s="4"/>
      <c r="K974" s="4"/>
    </row>
    <row r="975" spans="6:11" x14ac:dyDescent="0.2">
      <c r="F975" s="6"/>
      <c r="G975" s="4"/>
      <c r="H975" s="4"/>
      <c r="I975" s="4"/>
      <c r="J975" s="4"/>
      <c r="K975" s="4"/>
    </row>
    <row r="976" spans="6:11" x14ac:dyDescent="0.2">
      <c r="F976" s="6"/>
      <c r="G976" s="4"/>
      <c r="H976" s="4"/>
      <c r="I976" s="4"/>
      <c r="J976" s="4"/>
      <c r="K976" s="4"/>
    </row>
    <row r="977" spans="6:11" x14ac:dyDescent="0.2">
      <c r="F977" s="6"/>
      <c r="G977" s="4"/>
      <c r="H977" s="4"/>
      <c r="I977" s="4"/>
      <c r="J977" s="4"/>
      <c r="K977" s="4"/>
    </row>
    <row r="978" spans="6:11" x14ac:dyDescent="0.2">
      <c r="F978" s="6"/>
      <c r="G978" s="4"/>
      <c r="H978" s="4"/>
      <c r="I978" s="4"/>
      <c r="J978" s="4"/>
      <c r="K978" s="4"/>
    </row>
    <row r="979" spans="6:11" x14ac:dyDescent="0.2">
      <c r="F979" s="6"/>
      <c r="G979" s="4"/>
      <c r="H979" s="4"/>
      <c r="I979" s="4"/>
      <c r="J979" s="4"/>
      <c r="K979" s="4"/>
    </row>
    <row r="980" spans="6:11" x14ac:dyDescent="0.2">
      <c r="F980" s="6"/>
      <c r="G980" s="4"/>
      <c r="H980" s="4"/>
      <c r="I980" s="4"/>
      <c r="J980" s="4"/>
      <c r="K980" s="4"/>
    </row>
    <row r="981" spans="6:11" x14ac:dyDescent="0.2">
      <c r="F981" s="6"/>
      <c r="G981" s="4"/>
      <c r="H981" s="4"/>
      <c r="I981" s="4"/>
      <c r="J981" s="4"/>
      <c r="K981" s="4"/>
    </row>
    <row r="982" spans="6:11" x14ac:dyDescent="0.2">
      <c r="F982" s="6"/>
      <c r="G982" s="4"/>
      <c r="H982" s="4"/>
      <c r="I982" s="4"/>
      <c r="J982" s="4"/>
      <c r="K982" s="4"/>
    </row>
    <row r="983" spans="6:11" x14ac:dyDescent="0.2">
      <c r="F983" s="6"/>
      <c r="G983" s="4"/>
      <c r="H983" s="4"/>
      <c r="I983" s="4"/>
      <c r="J983" s="4"/>
      <c r="K983" s="4"/>
    </row>
    <row r="984" spans="6:11" x14ac:dyDescent="0.2">
      <c r="F984" s="6"/>
      <c r="G984" s="4"/>
      <c r="H984" s="4"/>
      <c r="I984" s="4"/>
      <c r="J984" s="4"/>
      <c r="K984" s="4"/>
    </row>
    <row r="985" spans="6:11" x14ac:dyDescent="0.2">
      <c r="F985" s="6"/>
      <c r="G985" s="4"/>
      <c r="H985" s="4"/>
      <c r="I985" s="4"/>
      <c r="J985" s="4"/>
      <c r="K985" s="4"/>
    </row>
    <row r="986" spans="6:11" x14ac:dyDescent="0.2">
      <c r="F986" s="6"/>
      <c r="G986" s="4"/>
      <c r="H986" s="4"/>
      <c r="I986" s="4"/>
      <c r="J986" s="4"/>
      <c r="K986" s="4"/>
    </row>
    <row r="987" spans="6:11" x14ac:dyDescent="0.2">
      <c r="F987" s="6"/>
      <c r="G987" s="4"/>
      <c r="H987" s="4"/>
      <c r="I987" s="4"/>
      <c r="J987" s="4"/>
      <c r="K987" s="4"/>
    </row>
    <row r="988" spans="6:11" x14ac:dyDescent="0.2">
      <c r="F988" s="6"/>
      <c r="G988" s="4"/>
      <c r="H988" s="4"/>
      <c r="I988" s="4"/>
      <c r="J988" s="4"/>
      <c r="K988" s="4"/>
    </row>
    <row r="989" spans="6:11" x14ac:dyDescent="0.2">
      <c r="F989" s="6"/>
      <c r="G989" s="4"/>
      <c r="H989" s="4"/>
      <c r="I989" s="4"/>
      <c r="J989" s="4"/>
      <c r="K989" s="4"/>
    </row>
    <row r="990" spans="6:11" x14ac:dyDescent="0.2">
      <c r="F990" s="6"/>
      <c r="G990" s="4"/>
      <c r="H990" s="4"/>
      <c r="I990" s="4"/>
      <c r="J990" s="4"/>
      <c r="K990" s="4"/>
    </row>
    <row r="991" spans="6:11" x14ac:dyDescent="0.2">
      <c r="F991" s="6"/>
      <c r="G991" s="4"/>
      <c r="H991" s="4"/>
      <c r="I991" s="4"/>
      <c r="J991" s="4"/>
      <c r="K991" s="4"/>
    </row>
    <row r="992" spans="6:11" x14ac:dyDescent="0.2">
      <c r="F992" s="6"/>
      <c r="G992" s="4"/>
      <c r="H992" s="4"/>
      <c r="I992" s="4"/>
      <c r="J992" s="4"/>
      <c r="K992" s="4"/>
    </row>
    <row r="993" spans="6:11" x14ac:dyDescent="0.2">
      <c r="F993" s="6"/>
      <c r="G993" s="4"/>
      <c r="H993" s="4"/>
      <c r="I993" s="4"/>
      <c r="J993" s="4"/>
      <c r="K993" s="4"/>
    </row>
    <row r="994" spans="6:11" x14ac:dyDescent="0.2">
      <c r="F994" s="6"/>
      <c r="G994" s="4"/>
      <c r="H994" s="4"/>
      <c r="I994" s="4"/>
      <c r="J994" s="4"/>
      <c r="K994" s="4"/>
    </row>
    <row r="995" spans="6:11" x14ac:dyDescent="0.2">
      <c r="F995" s="6"/>
      <c r="G995" s="4"/>
      <c r="H995" s="4"/>
      <c r="I995" s="4"/>
      <c r="J995" s="4"/>
      <c r="K995" s="4"/>
    </row>
    <row r="996" spans="6:11" x14ac:dyDescent="0.2">
      <c r="F996" s="6"/>
      <c r="G996" s="4"/>
      <c r="H996" s="4"/>
      <c r="I996" s="4"/>
      <c r="J996" s="4"/>
      <c r="K996" s="4"/>
    </row>
    <row r="997" spans="6:11" x14ac:dyDescent="0.2">
      <c r="F997" s="6"/>
      <c r="G997" s="4"/>
      <c r="H997" s="4"/>
      <c r="I997" s="4"/>
      <c r="J997" s="4"/>
      <c r="K997" s="4"/>
    </row>
    <row r="998" spans="6:11" x14ac:dyDescent="0.2">
      <c r="F998" s="6"/>
      <c r="G998" s="4"/>
      <c r="H998" s="4"/>
      <c r="I998" s="4"/>
      <c r="J998" s="4"/>
      <c r="K998" s="4"/>
    </row>
    <row r="999" spans="6:11" x14ac:dyDescent="0.2">
      <c r="F999" s="6"/>
      <c r="G999" s="4"/>
      <c r="H999" s="4"/>
      <c r="I999" s="4"/>
      <c r="J999" s="4"/>
      <c r="K999" s="4"/>
    </row>
    <row r="1000" spans="6:11" x14ac:dyDescent="0.2">
      <c r="F1000" s="6"/>
      <c r="G1000" s="4"/>
      <c r="H1000" s="4"/>
      <c r="I1000" s="4"/>
      <c r="J1000" s="4"/>
      <c r="K1000" s="4"/>
    </row>
    <row r="1001" spans="6:11" x14ac:dyDescent="0.2">
      <c r="F1001" s="6"/>
      <c r="G1001" s="4"/>
      <c r="H1001" s="4"/>
      <c r="I1001" s="4"/>
      <c r="J1001" s="4"/>
      <c r="K1001" s="4"/>
    </row>
    <row r="1002" spans="6:11" x14ac:dyDescent="0.2">
      <c r="F1002" s="6"/>
      <c r="G1002" s="4"/>
      <c r="H1002" s="4"/>
      <c r="I1002" s="4"/>
      <c r="J1002" s="4"/>
      <c r="K1002" s="4"/>
    </row>
    <row r="1003" spans="6:11" x14ac:dyDescent="0.2">
      <c r="F1003" s="6"/>
      <c r="G1003" s="4"/>
      <c r="H1003" s="4"/>
      <c r="I1003" s="4"/>
      <c r="J1003" s="4"/>
      <c r="K1003" s="4"/>
    </row>
    <row r="1004" spans="6:11" x14ac:dyDescent="0.2">
      <c r="F1004" s="6"/>
      <c r="G1004" s="4"/>
      <c r="H1004" s="4"/>
      <c r="I1004" s="4"/>
      <c r="J1004" s="4"/>
      <c r="K1004" s="4"/>
    </row>
    <row r="1005" spans="6:11" x14ac:dyDescent="0.2">
      <c r="F1005" s="6"/>
      <c r="G1005" s="4"/>
      <c r="H1005" s="4"/>
      <c r="I1005" s="4"/>
      <c r="J1005" s="4"/>
      <c r="K1005" s="4"/>
    </row>
    <row r="1006" spans="6:11" x14ac:dyDescent="0.2">
      <c r="F1006" s="6"/>
      <c r="G1006" s="4"/>
      <c r="H1006" s="4"/>
      <c r="I1006" s="4"/>
      <c r="J1006" s="4"/>
      <c r="K1006" s="4"/>
    </row>
    <row r="1007" spans="6:11" x14ac:dyDescent="0.2">
      <c r="F1007" s="6"/>
      <c r="G1007" s="4"/>
      <c r="H1007" s="4"/>
      <c r="I1007" s="4"/>
      <c r="J1007" s="4"/>
      <c r="K1007" s="4"/>
    </row>
    <row r="1008" spans="6:11" x14ac:dyDescent="0.2">
      <c r="F1008" s="6"/>
      <c r="G1008" s="4"/>
      <c r="H1008" s="4"/>
      <c r="I1008" s="4"/>
      <c r="J1008" s="4"/>
      <c r="K1008" s="4"/>
    </row>
    <row r="1009" spans="6:11" x14ac:dyDescent="0.2">
      <c r="F1009" s="6"/>
      <c r="G1009" s="4"/>
      <c r="H1009" s="4"/>
      <c r="I1009" s="4"/>
      <c r="J1009" s="4"/>
      <c r="K1009" s="4"/>
    </row>
    <row r="1010" spans="6:11" x14ac:dyDescent="0.2">
      <c r="F1010" s="6"/>
      <c r="G1010" s="4"/>
      <c r="H1010" s="4"/>
      <c r="I1010" s="4"/>
      <c r="J1010" s="4"/>
      <c r="K1010" s="4"/>
    </row>
    <row r="1011" spans="6:11" x14ac:dyDescent="0.2">
      <c r="F1011" s="6"/>
      <c r="G1011" s="4"/>
      <c r="H1011" s="4"/>
      <c r="I1011" s="4"/>
      <c r="J1011" s="4"/>
      <c r="K1011" s="4"/>
    </row>
    <row r="1012" spans="6:11" x14ac:dyDescent="0.2">
      <c r="F1012" s="6"/>
      <c r="G1012" s="4"/>
      <c r="H1012" s="4"/>
      <c r="I1012" s="4"/>
      <c r="J1012" s="4"/>
      <c r="K1012" s="4"/>
    </row>
    <row r="1013" spans="6:11" x14ac:dyDescent="0.2">
      <c r="F1013" s="6"/>
      <c r="G1013" s="4"/>
      <c r="H1013" s="4"/>
      <c r="I1013" s="4"/>
      <c r="J1013" s="4"/>
      <c r="K1013" s="4"/>
    </row>
    <row r="1014" spans="6:11" x14ac:dyDescent="0.2">
      <c r="F1014" s="6"/>
      <c r="G1014" s="4"/>
      <c r="H1014" s="4"/>
      <c r="I1014" s="4"/>
      <c r="J1014" s="4"/>
      <c r="K1014" s="4"/>
    </row>
    <row r="1015" spans="6:11" x14ac:dyDescent="0.2">
      <c r="F1015" s="6"/>
      <c r="G1015" s="4"/>
      <c r="H1015" s="4"/>
      <c r="I1015" s="4"/>
      <c r="J1015" s="4"/>
      <c r="K1015" s="4"/>
    </row>
    <row r="1016" spans="6:11" x14ac:dyDescent="0.2">
      <c r="F1016" s="6"/>
      <c r="G1016" s="4"/>
      <c r="H1016" s="4"/>
      <c r="I1016" s="4"/>
      <c r="J1016" s="4"/>
      <c r="K1016" s="4"/>
    </row>
    <row r="1017" spans="6:11" x14ac:dyDescent="0.2">
      <c r="F1017" s="6"/>
      <c r="G1017" s="4"/>
      <c r="H1017" s="4"/>
      <c r="I1017" s="4"/>
      <c r="J1017" s="4"/>
      <c r="K1017" s="4"/>
    </row>
    <row r="1018" spans="6:11" x14ac:dyDescent="0.2">
      <c r="F1018" s="6"/>
      <c r="G1018" s="4"/>
      <c r="H1018" s="4"/>
      <c r="I1018" s="4"/>
      <c r="J1018" s="4"/>
      <c r="K1018" s="4"/>
    </row>
    <row r="1019" spans="6:11" x14ac:dyDescent="0.2">
      <c r="F1019" s="6"/>
      <c r="G1019" s="4"/>
      <c r="H1019" s="4"/>
      <c r="I1019" s="4"/>
      <c r="J1019" s="4"/>
      <c r="K1019" s="4"/>
    </row>
    <row r="1020" spans="6:11" x14ac:dyDescent="0.2">
      <c r="F1020" s="6"/>
      <c r="G1020" s="4"/>
      <c r="H1020" s="4"/>
      <c r="I1020" s="4"/>
      <c r="J1020" s="4"/>
      <c r="K1020" s="4"/>
    </row>
    <row r="1021" spans="6:11" x14ac:dyDescent="0.2">
      <c r="F1021" s="6"/>
      <c r="G1021" s="4"/>
      <c r="H1021" s="4"/>
      <c r="I1021" s="4"/>
      <c r="J1021" s="4"/>
      <c r="K1021" s="4"/>
    </row>
    <row r="1022" spans="6:11" x14ac:dyDescent="0.2">
      <c r="F1022" s="6"/>
      <c r="G1022" s="4"/>
      <c r="H1022" s="4"/>
      <c r="I1022" s="4"/>
      <c r="J1022" s="4"/>
      <c r="K1022" s="4"/>
    </row>
    <row r="1023" spans="6:11" x14ac:dyDescent="0.2">
      <c r="F1023" s="6"/>
      <c r="G1023" s="4"/>
      <c r="H1023" s="4"/>
      <c r="I1023" s="4"/>
      <c r="J1023" s="4"/>
      <c r="K1023" s="4"/>
    </row>
    <row r="1024" spans="6:11" x14ac:dyDescent="0.2">
      <c r="F1024" s="6"/>
      <c r="G1024" s="4"/>
      <c r="H1024" s="4"/>
      <c r="I1024" s="4"/>
      <c r="J1024" s="4"/>
      <c r="K1024" s="4"/>
    </row>
    <row r="1025" spans="6:11" x14ac:dyDescent="0.2">
      <c r="F1025" s="6"/>
      <c r="G1025" s="4"/>
      <c r="H1025" s="4"/>
      <c r="I1025" s="4"/>
      <c r="J1025" s="4"/>
      <c r="K1025" s="4"/>
    </row>
    <row r="1026" spans="6:11" x14ac:dyDescent="0.2">
      <c r="F1026" s="6"/>
      <c r="G1026" s="4"/>
      <c r="H1026" s="4"/>
      <c r="I1026" s="4"/>
      <c r="J1026" s="4"/>
      <c r="K1026" s="4"/>
    </row>
    <row r="1027" spans="6:11" x14ac:dyDescent="0.2">
      <c r="F1027" s="6"/>
      <c r="G1027" s="4"/>
      <c r="H1027" s="4"/>
      <c r="I1027" s="4"/>
      <c r="J1027" s="4"/>
      <c r="K1027" s="4"/>
    </row>
    <row r="1028" spans="6:11" x14ac:dyDescent="0.2">
      <c r="F1028" s="6"/>
      <c r="G1028" s="4"/>
      <c r="H1028" s="4"/>
      <c r="I1028" s="4"/>
      <c r="J1028" s="4"/>
      <c r="K1028" s="4"/>
    </row>
    <row r="1029" spans="6:11" x14ac:dyDescent="0.2">
      <c r="F1029" s="6"/>
      <c r="G1029" s="4"/>
      <c r="H1029" s="4"/>
      <c r="I1029" s="4"/>
      <c r="J1029" s="4"/>
      <c r="K1029" s="4"/>
    </row>
    <row r="1030" spans="6:11" x14ac:dyDescent="0.2">
      <c r="F1030" s="6"/>
      <c r="G1030" s="4"/>
      <c r="H1030" s="4"/>
      <c r="I1030" s="4"/>
      <c r="J1030" s="4"/>
      <c r="K1030" s="4"/>
    </row>
    <row r="1031" spans="6:11" x14ac:dyDescent="0.2">
      <c r="F1031" s="6"/>
      <c r="G1031" s="4"/>
      <c r="H1031" s="4"/>
      <c r="I1031" s="4"/>
      <c r="J1031" s="4"/>
      <c r="K1031" s="4"/>
    </row>
    <row r="1032" spans="6:11" x14ac:dyDescent="0.2">
      <c r="F1032" s="6"/>
      <c r="G1032" s="4"/>
      <c r="H1032" s="4"/>
      <c r="I1032" s="4"/>
      <c r="J1032" s="4"/>
      <c r="K1032" s="4"/>
    </row>
    <row r="1033" spans="6:11" x14ac:dyDescent="0.2">
      <c r="F1033" s="6"/>
      <c r="G1033" s="4"/>
      <c r="H1033" s="4"/>
      <c r="I1033" s="4"/>
      <c r="J1033" s="4"/>
      <c r="K1033" s="4"/>
    </row>
    <row r="1034" spans="6:11" x14ac:dyDescent="0.2">
      <c r="F1034" s="6"/>
      <c r="G1034" s="4"/>
      <c r="H1034" s="4"/>
      <c r="I1034" s="4"/>
      <c r="J1034" s="4"/>
      <c r="K1034" s="4"/>
    </row>
    <row r="1035" spans="6:11" x14ac:dyDescent="0.2">
      <c r="F1035" s="6"/>
      <c r="G1035" s="4"/>
      <c r="H1035" s="4"/>
      <c r="I1035" s="4"/>
      <c r="J1035" s="4"/>
      <c r="K1035" s="4"/>
    </row>
    <row r="1036" spans="6:11" x14ac:dyDescent="0.2">
      <c r="F1036" s="6"/>
      <c r="G1036" s="4"/>
      <c r="H1036" s="4"/>
      <c r="I1036" s="4"/>
      <c r="J1036" s="4"/>
      <c r="K1036" s="4"/>
    </row>
    <row r="1037" spans="6:11" x14ac:dyDescent="0.2">
      <c r="F1037" s="6"/>
      <c r="G1037" s="4"/>
      <c r="H1037" s="4"/>
      <c r="I1037" s="4"/>
      <c r="J1037" s="4"/>
      <c r="K1037" s="4"/>
    </row>
    <row r="1038" spans="6:11" x14ac:dyDescent="0.2">
      <c r="F1038" s="6"/>
      <c r="G1038" s="4"/>
      <c r="H1038" s="4"/>
      <c r="I1038" s="4"/>
      <c r="J1038" s="4"/>
      <c r="K1038" s="4"/>
    </row>
    <row r="1039" spans="6:11" x14ac:dyDescent="0.2">
      <c r="F1039" s="6"/>
      <c r="G1039" s="4"/>
      <c r="H1039" s="4"/>
      <c r="I1039" s="4"/>
      <c r="J1039" s="4"/>
      <c r="K1039" s="4"/>
    </row>
    <row r="1040" spans="6:11" x14ac:dyDescent="0.2">
      <c r="F1040" s="6"/>
      <c r="G1040" s="4"/>
      <c r="H1040" s="4"/>
      <c r="I1040" s="4"/>
      <c r="J1040" s="4"/>
      <c r="K1040" s="4"/>
    </row>
    <row r="1041" spans="6:11" x14ac:dyDescent="0.2">
      <c r="F1041" s="6"/>
      <c r="G1041" s="4"/>
      <c r="H1041" s="4"/>
      <c r="I1041" s="4"/>
      <c r="J1041" s="4"/>
      <c r="K1041" s="4"/>
    </row>
    <row r="1042" spans="6:11" x14ac:dyDescent="0.2">
      <c r="F1042" s="6"/>
      <c r="G1042" s="4"/>
      <c r="H1042" s="4"/>
      <c r="I1042" s="4"/>
      <c r="J1042" s="4"/>
      <c r="K1042" s="4"/>
    </row>
    <row r="1043" spans="6:11" x14ac:dyDescent="0.2">
      <c r="F1043" s="6"/>
      <c r="G1043" s="4"/>
      <c r="H1043" s="4"/>
      <c r="I1043" s="4"/>
      <c r="J1043" s="4"/>
      <c r="K1043" s="4"/>
    </row>
    <row r="1044" spans="6:11" x14ac:dyDescent="0.2">
      <c r="F1044" s="6"/>
      <c r="G1044" s="4"/>
      <c r="H1044" s="4"/>
      <c r="I1044" s="4"/>
      <c r="J1044" s="4"/>
      <c r="K1044" s="4"/>
    </row>
    <row r="1045" spans="6:11" x14ac:dyDescent="0.2">
      <c r="F1045" s="6"/>
      <c r="G1045" s="4"/>
      <c r="H1045" s="4"/>
      <c r="I1045" s="4"/>
      <c r="J1045" s="4"/>
      <c r="K1045" s="4"/>
    </row>
    <row r="1046" spans="6:11" x14ac:dyDescent="0.2">
      <c r="F1046" s="6"/>
      <c r="G1046" s="4"/>
      <c r="H1046" s="4"/>
      <c r="I1046" s="4"/>
      <c r="J1046" s="4"/>
      <c r="K1046" s="4"/>
    </row>
    <row r="1047" spans="6:11" x14ac:dyDescent="0.2">
      <c r="F1047" s="6"/>
      <c r="G1047" s="4"/>
      <c r="H1047" s="4"/>
      <c r="I1047" s="4"/>
      <c r="J1047" s="4"/>
      <c r="K1047" s="4"/>
    </row>
    <row r="1048" spans="6:11" x14ac:dyDescent="0.2">
      <c r="F1048" s="6"/>
      <c r="G1048" s="4"/>
      <c r="H1048" s="4"/>
      <c r="I1048" s="4"/>
      <c r="J1048" s="4"/>
      <c r="K1048" s="4"/>
    </row>
    <row r="1049" spans="6:11" x14ac:dyDescent="0.2">
      <c r="F1049" s="6"/>
      <c r="G1049" s="4"/>
      <c r="H1049" s="4"/>
      <c r="I1049" s="4"/>
      <c r="J1049" s="4"/>
      <c r="K1049" s="4"/>
    </row>
    <row r="1050" spans="6:11" x14ac:dyDescent="0.2">
      <c r="F1050" s="6"/>
      <c r="G1050" s="4"/>
      <c r="H1050" s="4"/>
      <c r="I1050" s="4"/>
      <c r="J1050" s="4"/>
      <c r="K1050" s="4"/>
    </row>
    <row r="1051" spans="6:11" x14ac:dyDescent="0.2">
      <c r="F1051" s="6"/>
      <c r="G1051" s="4"/>
      <c r="H1051" s="4"/>
      <c r="I1051" s="4"/>
      <c r="J1051" s="4"/>
      <c r="K1051" s="4"/>
    </row>
    <row r="1052" spans="6:11" x14ac:dyDescent="0.2">
      <c r="F1052" s="6"/>
      <c r="G1052" s="4"/>
      <c r="H1052" s="4"/>
      <c r="I1052" s="4"/>
      <c r="J1052" s="4"/>
      <c r="K1052" s="4"/>
    </row>
    <row r="1053" spans="6:11" x14ac:dyDescent="0.2">
      <c r="F1053" s="6"/>
      <c r="G1053" s="4"/>
      <c r="H1053" s="4"/>
      <c r="I1053" s="4"/>
      <c r="J1053" s="4"/>
      <c r="K1053" s="4"/>
    </row>
    <row r="1054" spans="6:11" x14ac:dyDescent="0.2">
      <c r="F1054" s="6"/>
      <c r="G1054" s="4"/>
      <c r="H1054" s="4"/>
      <c r="I1054" s="4"/>
      <c r="J1054" s="4"/>
      <c r="K1054" s="4"/>
    </row>
    <row r="1055" spans="6:11" x14ac:dyDescent="0.2">
      <c r="F1055" s="6"/>
      <c r="G1055" s="4"/>
      <c r="H1055" s="4"/>
      <c r="I1055" s="4"/>
      <c r="J1055" s="4"/>
      <c r="K1055" s="4"/>
    </row>
    <row r="1056" spans="6:11" x14ac:dyDescent="0.2">
      <c r="F1056" s="6"/>
      <c r="G1056" s="4"/>
      <c r="H1056" s="4"/>
      <c r="I1056" s="4"/>
      <c r="J1056" s="4"/>
      <c r="K1056" s="4"/>
    </row>
    <row r="1057" spans="6:11" x14ac:dyDescent="0.2">
      <c r="F1057" s="6"/>
      <c r="G1057" s="4"/>
      <c r="H1057" s="4"/>
      <c r="I1057" s="4"/>
      <c r="J1057" s="4"/>
      <c r="K1057" s="4"/>
    </row>
    <row r="1058" spans="6:11" x14ac:dyDescent="0.2">
      <c r="F1058" s="6"/>
      <c r="G1058" s="4"/>
      <c r="H1058" s="4"/>
      <c r="I1058" s="4"/>
      <c r="J1058" s="4"/>
      <c r="K1058" s="4"/>
    </row>
    <row r="1059" spans="6:11" x14ac:dyDescent="0.2">
      <c r="F1059" s="6"/>
      <c r="G1059" s="4"/>
      <c r="H1059" s="4"/>
      <c r="I1059" s="4"/>
      <c r="J1059" s="4"/>
      <c r="K1059" s="4"/>
    </row>
    <row r="1060" spans="6:11" x14ac:dyDescent="0.2">
      <c r="F1060" s="6"/>
      <c r="G1060" s="4"/>
      <c r="H1060" s="4"/>
      <c r="I1060" s="4"/>
      <c r="J1060" s="4"/>
      <c r="K1060" s="4"/>
    </row>
    <row r="1061" spans="6:11" x14ac:dyDescent="0.2">
      <c r="F1061" s="6"/>
      <c r="G1061" s="4"/>
      <c r="H1061" s="4"/>
      <c r="I1061" s="4"/>
      <c r="J1061" s="4"/>
      <c r="K1061" s="4"/>
    </row>
    <row r="1062" spans="6:11" x14ac:dyDescent="0.2">
      <c r="F1062" s="6"/>
      <c r="G1062" s="4"/>
      <c r="H1062" s="4"/>
      <c r="I1062" s="4"/>
      <c r="J1062" s="4"/>
      <c r="K1062" s="4"/>
    </row>
    <row r="1063" spans="6:11" x14ac:dyDescent="0.2">
      <c r="F1063" s="6"/>
      <c r="G1063" s="4"/>
      <c r="H1063" s="4"/>
      <c r="I1063" s="4"/>
      <c r="J1063" s="4"/>
      <c r="K1063" s="4"/>
    </row>
    <row r="1064" spans="6:11" x14ac:dyDescent="0.2">
      <c r="F1064" s="6"/>
      <c r="G1064" s="4"/>
      <c r="H1064" s="4"/>
      <c r="I1064" s="4"/>
      <c r="J1064" s="4"/>
      <c r="K1064" s="4"/>
    </row>
    <row r="1065" spans="6:11" x14ac:dyDescent="0.2">
      <c r="F1065" s="6"/>
      <c r="G1065" s="4"/>
      <c r="H1065" s="4"/>
      <c r="I1065" s="4"/>
      <c r="J1065" s="4"/>
      <c r="K1065" s="4"/>
    </row>
    <row r="1066" spans="6:11" x14ac:dyDescent="0.2">
      <c r="F1066" s="6"/>
      <c r="G1066" s="4"/>
      <c r="H1066" s="4"/>
      <c r="I1066" s="4"/>
      <c r="J1066" s="4"/>
      <c r="K1066" s="4"/>
    </row>
    <row r="1067" spans="6:11" x14ac:dyDescent="0.2">
      <c r="F1067" s="6"/>
      <c r="G1067" s="4"/>
      <c r="H1067" s="4"/>
      <c r="I1067" s="4"/>
      <c r="J1067" s="4"/>
      <c r="K1067" s="4"/>
    </row>
    <row r="1068" spans="6:11" x14ac:dyDescent="0.2">
      <c r="F1068" s="6"/>
      <c r="G1068" s="4"/>
      <c r="H1068" s="4"/>
      <c r="I1068" s="4"/>
      <c r="J1068" s="4"/>
      <c r="K1068" s="4"/>
    </row>
    <row r="1069" spans="6:11" x14ac:dyDescent="0.2">
      <c r="F1069" s="6"/>
      <c r="G1069" s="4"/>
      <c r="H1069" s="4"/>
      <c r="I1069" s="4"/>
      <c r="J1069" s="4"/>
      <c r="K1069" s="4"/>
    </row>
    <row r="1070" spans="6:11" x14ac:dyDescent="0.2">
      <c r="F1070" s="6"/>
      <c r="G1070" s="4"/>
      <c r="H1070" s="4"/>
      <c r="I1070" s="4"/>
      <c r="J1070" s="4"/>
      <c r="K1070" s="4"/>
    </row>
    <row r="1071" spans="6:11" x14ac:dyDescent="0.2">
      <c r="F1071" s="6"/>
      <c r="G1071" s="4"/>
      <c r="H1071" s="4"/>
      <c r="I1071" s="4"/>
      <c r="J1071" s="4"/>
      <c r="K1071" s="4"/>
    </row>
    <row r="1072" spans="6:11" x14ac:dyDescent="0.2">
      <c r="F1072" s="6"/>
      <c r="G1072" s="4"/>
      <c r="H1072" s="4"/>
      <c r="I1072" s="4"/>
      <c r="J1072" s="4"/>
      <c r="K1072" s="4"/>
    </row>
    <row r="1073" spans="6:11" x14ac:dyDescent="0.2">
      <c r="F1073" s="6"/>
      <c r="G1073" s="4"/>
      <c r="H1073" s="4"/>
      <c r="I1073" s="4"/>
      <c r="J1073" s="4"/>
      <c r="K1073" s="4"/>
    </row>
    <row r="1074" spans="6:11" x14ac:dyDescent="0.2">
      <c r="F1074" s="6"/>
      <c r="G1074" s="4"/>
      <c r="H1074" s="4"/>
      <c r="I1074" s="4"/>
      <c r="J1074" s="4"/>
      <c r="K1074" s="4"/>
    </row>
    <row r="1075" spans="6:11" x14ac:dyDescent="0.2">
      <c r="F1075" s="6"/>
      <c r="G1075" s="4"/>
      <c r="H1075" s="4"/>
      <c r="I1075" s="4"/>
      <c r="J1075" s="4"/>
      <c r="K1075" s="4"/>
    </row>
    <row r="1076" spans="6:11" x14ac:dyDescent="0.2">
      <c r="F1076" s="6"/>
      <c r="G1076" s="4"/>
      <c r="H1076" s="4"/>
      <c r="I1076" s="4"/>
      <c r="J1076" s="4"/>
      <c r="K1076" s="4"/>
    </row>
    <row r="1077" spans="6:11" x14ac:dyDescent="0.2">
      <c r="F1077" s="6"/>
      <c r="G1077" s="4"/>
      <c r="H1077" s="4"/>
      <c r="I1077" s="4"/>
      <c r="J1077" s="4"/>
      <c r="K1077" s="4"/>
    </row>
    <row r="1078" spans="6:11" x14ac:dyDescent="0.2">
      <c r="F1078" s="6"/>
      <c r="G1078" s="4"/>
      <c r="H1078" s="4"/>
      <c r="I1078" s="4"/>
      <c r="J1078" s="4"/>
      <c r="K1078" s="4"/>
    </row>
    <row r="1079" spans="6:11" x14ac:dyDescent="0.2">
      <c r="F1079" s="6"/>
      <c r="G1079" s="4"/>
      <c r="H1079" s="4"/>
      <c r="I1079" s="4"/>
      <c r="J1079" s="4"/>
      <c r="K1079" s="4"/>
    </row>
    <row r="1080" spans="6:11" x14ac:dyDescent="0.2">
      <c r="F1080" s="6"/>
      <c r="G1080" s="4"/>
      <c r="H1080" s="4"/>
      <c r="I1080" s="4"/>
      <c r="J1080" s="4"/>
      <c r="K1080" s="4"/>
    </row>
    <row r="1081" spans="6:11" x14ac:dyDescent="0.2">
      <c r="F1081" s="6"/>
      <c r="G1081" s="4"/>
      <c r="H1081" s="4"/>
      <c r="I1081" s="4"/>
      <c r="J1081" s="4"/>
      <c r="K1081" s="4"/>
    </row>
    <row r="1082" spans="6:11" x14ac:dyDescent="0.2">
      <c r="F1082" s="6"/>
      <c r="G1082" s="4"/>
      <c r="H1082" s="4"/>
      <c r="I1082" s="4"/>
      <c r="J1082" s="4"/>
      <c r="K1082" s="4"/>
    </row>
    <row r="1083" spans="6:11" x14ac:dyDescent="0.2">
      <c r="F1083" s="6"/>
      <c r="G1083" s="4"/>
      <c r="H1083" s="4"/>
      <c r="I1083" s="4"/>
      <c r="J1083" s="4"/>
      <c r="K1083" s="4"/>
    </row>
    <row r="1084" spans="6:11" x14ac:dyDescent="0.2">
      <c r="F1084" s="6"/>
      <c r="G1084" s="4"/>
      <c r="H1084" s="4"/>
      <c r="I1084" s="4"/>
      <c r="J1084" s="4"/>
      <c r="K1084" s="4"/>
    </row>
    <row r="1085" spans="6:11" x14ac:dyDescent="0.2">
      <c r="F1085" s="6"/>
      <c r="G1085" s="4"/>
      <c r="H1085" s="4"/>
      <c r="I1085" s="4"/>
      <c r="J1085" s="4"/>
      <c r="K1085" s="4"/>
    </row>
    <row r="1086" spans="6:11" x14ac:dyDescent="0.2">
      <c r="F1086" s="6"/>
      <c r="G1086" s="4"/>
      <c r="H1086" s="4"/>
      <c r="I1086" s="4"/>
      <c r="J1086" s="4"/>
      <c r="K1086" s="4"/>
    </row>
    <row r="1087" spans="6:11" x14ac:dyDescent="0.2">
      <c r="F1087" s="6"/>
      <c r="G1087" s="4"/>
      <c r="H1087" s="4"/>
      <c r="I1087" s="4"/>
      <c r="J1087" s="4"/>
      <c r="K1087" s="4"/>
    </row>
    <row r="1088" spans="6:11" x14ac:dyDescent="0.2">
      <c r="F1088" s="6"/>
      <c r="G1088" s="4"/>
      <c r="H1088" s="4"/>
      <c r="I1088" s="4"/>
      <c r="J1088" s="4"/>
      <c r="K1088" s="4"/>
    </row>
    <row r="1089" spans="6:11" x14ac:dyDescent="0.2">
      <c r="F1089" s="6"/>
      <c r="G1089" s="4"/>
      <c r="H1089" s="4"/>
      <c r="I1089" s="4"/>
      <c r="J1089" s="4"/>
      <c r="K1089" s="4"/>
    </row>
    <row r="1090" spans="6:11" x14ac:dyDescent="0.2">
      <c r="F1090" s="6"/>
      <c r="G1090" s="4"/>
      <c r="H1090" s="4"/>
      <c r="I1090" s="4"/>
      <c r="J1090" s="4"/>
      <c r="K1090" s="4"/>
    </row>
    <row r="1091" spans="6:11" x14ac:dyDescent="0.2">
      <c r="F1091" s="6"/>
      <c r="G1091" s="4"/>
      <c r="H1091" s="4"/>
      <c r="I1091" s="4"/>
      <c r="J1091" s="4"/>
      <c r="K1091" s="4"/>
    </row>
    <row r="1092" spans="6:11" x14ac:dyDescent="0.2">
      <c r="F1092" s="6"/>
      <c r="G1092" s="4"/>
      <c r="H1092" s="4"/>
      <c r="I1092" s="4"/>
      <c r="J1092" s="4"/>
      <c r="K1092" s="4"/>
    </row>
    <row r="1093" spans="6:11" x14ac:dyDescent="0.2">
      <c r="F1093" s="6"/>
      <c r="G1093" s="4"/>
      <c r="H1093" s="4"/>
      <c r="I1093" s="4"/>
      <c r="J1093" s="4"/>
      <c r="K1093" s="4"/>
    </row>
    <row r="1094" spans="6:11" x14ac:dyDescent="0.2">
      <c r="F1094" s="6"/>
      <c r="G1094" s="4"/>
      <c r="H1094" s="4"/>
      <c r="I1094" s="4"/>
      <c r="J1094" s="4"/>
      <c r="K1094" s="4"/>
    </row>
    <row r="1095" spans="6:11" x14ac:dyDescent="0.2">
      <c r="F1095" s="6"/>
      <c r="G1095" s="4"/>
      <c r="H1095" s="4"/>
      <c r="I1095" s="4"/>
      <c r="J1095" s="4"/>
      <c r="K1095" s="4"/>
    </row>
    <row r="1096" spans="6:11" x14ac:dyDescent="0.2">
      <c r="F1096" s="6"/>
      <c r="G1096" s="4"/>
      <c r="H1096" s="4"/>
      <c r="I1096" s="4"/>
      <c r="J1096" s="4"/>
      <c r="K1096" s="4"/>
    </row>
    <row r="1097" spans="6:11" x14ac:dyDescent="0.2">
      <c r="F1097" s="6"/>
      <c r="G1097" s="4"/>
      <c r="H1097" s="4"/>
      <c r="I1097" s="4"/>
      <c r="J1097" s="4"/>
      <c r="K1097" s="4"/>
    </row>
    <row r="1098" spans="6:11" x14ac:dyDescent="0.2">
      <c r="F1098" s="6"/>
      <c r="G1098" s="4"/>
      <c r="H1098" s="4"/>
      <c r="I1098" s="4"/>
      <c r="J1098" s="4"/>
      <c r="K1098" s="4"/>
    </row>
    <row r="1099" spans="6:11" x14ac:dyDescent="0.2">
      <c r="F1099" s="6"/>
      <c r="G1099" s="4"/>
      <c r="H1099" s="4"/>
      <c r="I1099" s="4"/>
      <c r="J1099" s="4"/>
      <c r="K1099" s="4"/>
    </row>
    <row r="1100" spans="6:11" x14ac:dyDescent="0.2">
      <c r="F1100" s="6"/>
      <c r="G1100" s="4"/>
      <c r="H1100" s="4"/>
      <c r="I1100" s="4"/>
      <c r="J1100" s="4"/>
      <c r="K1100" s="4"/>
    </row>
    <row r="1101" spans="6:11" x14ac:dyDescent="0.2">
      <c r="F1101" s="6"/>
      <c r="G1101" s="4"/>
      <c r="H1101" s="4"/>
      <c r="I1101" s="4"/>
      <c r="J1101" s="4"/>
      <c r="K1101" s="4"/>
    </row>
    <row r="1102" spans="6:11" x14ac:dyDescent="0.2">
      <c r="F1102" s="6"/>
      <c r="G1102" s="4"/>
      <c r="H1102" s="4"/>
      <c r="I1102" s="4"/>
      <c r="J1102" s="4"/>
      <c r="K1102" s="4"/>
    </row>
    <row r="1103" spans="6:11" x14ac:dyDescent="0.2">
      <c r="F1103" s="6"/>
      <c r="G1103" s="4"/>
      <c r="H1103" s="4"/>
      <c r="I1103" s="4"/>
      <c r="J1103" s="4"/>
      <c r="K1103" s="4"/>
    </row>
    <row r="1104" spans="6:11" x14ac:dyDescent="0.2">
      <c r="F1104" s="6"/>
      <c r="G1104" s="4"/>
      <c r="H1104" s="4"/>
      <c r="I1104" s="4"/>
      <c r="J1104" s="4"/>
      <c r="K1104" s="4"/>
    </row>
    <row r="1105" spans="6:11" x14ac:dyDescent="0.2">
      <c r="F1105" s="6"/>
      <c r="G1105" s="4"/>
      <c r="H1105" s="4"/>
      <c r="I1105" s="4"/>
      <c r="J1105" s="4"/>
      <c r="K1105" s="4"/>
    </row>
    <row r="1106" spans="6:11" x14ac:dyDescent="0.2">
      <c r="F1106" s="6"/>
      <c r="G1106" s="4"/>
      <c r="H1106" s="4"/>
      <c r="I1106" s="4"/>
      <c r="J1106" s="4"/>
      <c r="K1106" s="4"/>
    </row>
    <row r="1107" spans="6:11" x14ac:dyDescent="0.2">
      <c r="F1107" s="6"/>
      <c r="G1107" s="4"/>
      <c r="H1107" s="4"/>
      <c r="I1107" s="4"/>
      <c r="J1107" s="4"/>
      <c r="K1107" s="4"/>
    </row>
    <row r="1108" spans="6:11" x14ac:dyDescent="0.2">
      <c r="F1108" s="6"/>
      <c r="G1108" s="4"/>
      <c r="H1108" s="4"/>
      <c r="I1108" s="4"/>
      <c r="J1108" s="4"/>
      <c r="K1108" s="4"/>
    </row>
    <row r="1109" spans="6:11" x14ac:dyDescent="0.2">
      <c r="F1109" s="6"/>
      <c r="G1109" s="4"/>
      <c r="H1109" s="4"/>
      <c r="I1109" s="4"/>
      <c r="J1109" s="4"/>
      <c r="K1109" s="4"/>
    </row>
    <row r="1110" spans="6:11" x14ac:dyDescent="0.2">
      <c r="F1110" s="6"/>
      <c r="G1110" s="4"/>
      <c r="H1110" s="4"/>
      <c r="I1110" s="4"/>
      <c r="J1110" s="4"/>
      <c r="K1110" s="4"/>
    </row>
    <row r="1111" spans="6:11" x14ac:dyDescent="0.2">
      <c r="F1111" s="6"/>
      <c r="G1111" s="4"/>
      <c r="H1111" s="4"/>
      <c r="I1111" s="4"/>
      <c r="J1111" s="4"/>
      <c r="K1111" s="4"/>
    </row>
    <row r="1112" spans="6:11" x14ac:dyDescent="0.2">
      <c r="F1112" s="6"/>
      <c r="G1112" s="4"/>
      <c r="H1112" s="4"/>
      <c r="I1112" s="4"/>
      <c r="J1112" s="4"/>
      <c r="K1112" s="4"/>
    </row>
    <row r="1113" spans="6:11" x14ac:dyDescent="0.2">
      <c r="F1113" s="6"/>
      <c r="G1113" s="4"/>
      <c r="H1113" s="4"/>
      <c r="I1113" s="4"/>
      <c r="J1113" s="4"/>
      <c r="K1113" s="4"/>
    </row>
    <row r="1114" spans="6:11" x14ac:dyDescent="0.2">
      <c r="F1114" s="6"/>
      <c r="G1114" s="4"/>
      <c r="H1114" s="4"/>
      <c r="I1114" s="4"/>
      <c r="J1114" s="4"/>
      <c r="K1114" s="4"/>
    </row>
    <row r="1115" spans="6:11" x14ac:dyDescent="0.2">
      <c r="F1115" s="6"/>
      <c r="G1115" s="4"/>
      <c r="H1115" s="4"/>
      <c r="I1115" s="4"/>
      <c r="J1115" s="4"/>
      <c r="K1115" s="4"/>
    </row>
    <row r="1116" spans="6:11" x14ac:dyDescent="0.2">
      <c r="F1116" s="6"/>
      <c r="G1116" s="4"/>
      <c r="H1116" s="4"/>
      <c r="I1116" s="4"/>
      <c r="J1116" s="4"/>
      <c r="K1116" s="4"/>
    </row>
    <row r="1117" spans="6:11" x14ac:dyDescent="0.2">
      <c r="F1117" s="6"/>
      <c r="G1117" s="4"/>
      <c r="H1117" s="4"/>
      <c r="I1117" s="4"/>
      <c r="J1117" s="4"/>
      <c r="K1117" s="4"/>
    </row>
    <row r="1118" spans="6:11" x14ac:dyDescent="0.2">
      <c r="F1118" s="6"/>
      <c r="G1118" s="4"/>
      <c r="H1118" s="4"/>
      <c r="I1118" s="4"/>
      <c r="J1118" s="4"/>
      <c r="K1118" s="4"/>
    </row>
    <row r="1119" spans="6:11" x14ac:dyDescent="0.2">
      <c r="F1119" s="6"/>
      <c r="G1119" s="4"/>
      <c r="H1119" s="4"/>
      <c r="I1119" s="4"/>
      <c r="J1119" s="4"/>
      <c r="K1119" s="4"/>
    </row>
    <row r="1120" spans="6:11" x14ac:dyDescent="0.2">
      <c r="F1120" s="6"/>
      <c r="G1120" s="4"/>
      <c r="H1120" s="4"/>
      <c r="I1120" s="4"/>
      <c r="J1120" s="4"/>
      <c r="K1120" s="4"/>
    </row>
    <row r="1121" spans="6:11" x14ac:dyDescent="0.2">
      <c r="F1121" s="6"/>
      <c r="G1121" s="4"/>
      <c r="H1121" s="4"/>
      <c r="I1121" s="4"/>
      <c r="J1121" s="4"/>
      <c r="K1121" s="4"/>
    </row>
    <row r="1122" spans="6:11" x14ac:dyDescent="0.2">
      <c r="F1122" s="6"/>
      <c r="G1122" s="4"/>
      <c r="H1122" s="4"/>
      <c r="I1122" s="4"/>
      <c r="J1122" s="4"/>
      <c r="K1122" s="4"/>
    </row>
    <row r="1123" spans="6:11" x14ac:dyDescent="0.2">
      <c r="F1123" s="6"/>
      <c r="G1123" s="4"/>
      <c r="H1123" s="4"/>
      <c r="I1123" s="4"/>
      <c r="J1123" s="4"/>
      <c r="K1123" s="4"/>
    </row>
    <row r="1124" spans="6:11" x14ac:dyDescent="0.2">
      <c r="F1124" s="6"/>
      <c r="G1124" s="4"/>
      <c r="H1124" s="4"/>
      <c r="I1124" s="4"/>
      <c r="J1124" s="4"/>
      <c r="K1124" s="4"/>
    </row>
    <row r="1125" spans="6:11" x14ac:dyDescent="0.2">
      <c r="F1125" s="6"/>
      <c r="G1125" s="4"/>
      <c r="H1125" s="4"/>
      <c r="I1125" s="4"/>
      <c r="J1125" s="4"/>
      <c r="K1125" s="4"/>
    </row>
    <row r="1126" spans="6:11" x14ac:dyDescent="0.2">
      <c r="F1126" s="6"/>
      <c r="G1126" s="4"/>
      <c r="H1126" s="4"/>
      <c r="I1126" s="4"/>
      <c r="J1126" s="4"/>
      <c r="K1126" s="4"/>
    </row>
    <row r="1127" spans="6:11" x14ac:dyDescent="0.2">
      <c r="F1127" s="6"/>
      <c r="G1127" s="4"/>
      <c r="H1127" s="4"/>
      <c r="I1127" s="4"/>
      <c r="J1127" s="4"/>
      <c r="K1127" s="4"/>
    </row>
    <row r="1128" spans="6:11" x14ac:dyDescent="0.2">
      <c r="F1128" s="6"/>
      <c r="G1128" s="4"/>
      <c r="H1128" s="4"/>
      <c r="I1128" s="4"/>
      <c r="J1128" s="4"/>
      <c r="K1128" s="4"/>
    </row>
    <row r="1129" spans="6:11" x14ac:dyDescent="0.2">
      <c r="F1129" s="6"/>
      <c r="G1129" s="4"/>
      <c r="H1129" s="4"/>
      <c r="I1129" s="4"/>
      <c r="J1129" s="4"/>
      <c r="K1129" s="4"/>
    </row>
    <row r="1130" spans="6:11" x14ac:dyDescent="0.2">
      <c r="F1130" s="6"/>
      <c r="G1130" s="4"/>
      <c r="H1130" s="4"/>
      <c r="I1130" s="4"/>
      <c r="J1130" s="4"/>
      <c r="K1130" s="4"/>
    </row>
    <row r="1131" spans="6:11" x14ac:dyDescent="0.2">
      <c r="F1131" s="6"/>
      <c r="G1131" s="4"/>
      <c r="H1131" s="4"/>
      <c r="I1131" s="4"/>
      <c r="J1131" s="4"/>
      <c r="K1131" s="4"/>
    </row>
    <row r="1132" spans="6:11" x14ac:dyDescent="0.2">
      <c r="F1132" s="6"/>
      <c r="G1132" s="4"/>
      <c r="H1132" s="4"/>
      <c r="I1132" s="4"/>
      <c r="J1132" s="4"/>
      <c r="K1132" s="4"/>
    </row>
    <row r="1133" spans="6:11" x14ac:dyDescent="0.2">
      <c r="F1133" s="6"/>
      <c r="G1133" s="4"/>
      <c r="H1133" s="4"/>
      <c r="I1133" s="4"/>
      <c r="J1133" s="4"/>
      <c r="K1133" s="4"/>
    </row>
    <row r="1134" spans="6:11" x14ac:dyDescent="0.2">
      <c r="F1134" s="6"/>
      <c r="G1134" s="4"/>
      <c r="H1134" s="4"/>
      <c r="I1134" s="4"/>
      <c r="J1134" s="4"/>
      <c r="K1134" s="4"/>
    </row>
    <row r="1135" spans="6:11" x14ac:dyDescent="0.2">
      <c r="F1135" s="6"/>
      <c r="G1135" s="4"/>
      <c r="H1135" s="4"/>
      <c r="I1135" s="4"/>
      <c r="J1135" s="4"/>
      <c r="K1135" s="4"/>
    </row>
    <row r="1136" spans="6:11" x14ac:dyDescent="0.2">
      <c r="F1136" s="6"/>
      <c r="G1136" s="4"/>
      <c r="H1136" s="4"/>
      <c r="I1136" s="4"/>
      <c r="J1136" s="4"/>
      <c r="K1136" s="4"/>
    </row>
    <row r="1137" spans="6:11" x14ac:dyDescent="0.2">
      <c r="F1137" s="6"/>
      <c r="G1137" s="4"/>
      <c r="H1137" s="4"/>
      <c r="I1137" s="4"/>
      <c r="J1137" s="4"/>
      <c r="K1137" s="4"/>
    </row>
    <row r="1138" spans="6:11" x14ac:dyDescent="0.2">
      <c r="F1138" s="6"/>
      <c r="G1138" s="4"/>
      <c r="H1138" s="4"/>
      <c r="I1138" s="4"/>
      <c r="J1138" s="4"/>
      <c r="K1138" s="4"/>
    </row>
    <row r="1139" spans="6:11" x14ac:dyDescent="0.2">
      <c r="F1139" s="6"/>
      <c r="G1139" s="4"/>
      <c r="H1139" s="4"/>
      <c r="I1139" s="4"/>
      <c r="J1139" s="4"/>
      <c r="K1139" s="4"/>
    </row>
    <row r="1140" spans="6:11" x14ac:dyDescent="0.2">
      <c r="F1140" s="6"/>
      <c r="G1140" s="4"/>
      <c r="H1140" s="4"/>
      <c r="I1140" s="4"/>
      <c r="J1140" s="4"/>
      <c r="K1140" s="4"/>
    </row>
    <row r="1141" spans="6:11" x14ac:dyDescent="0.2">
      <c r="F1141" s="6"/>
      <c r="G1141" s="4"/>
      <c r="H1141" s="4"/>
      <c r="I1141" s="4"/>
      <c r="J1141" s="4"/>
      <c r="K1141" s="4"/>
    </row>
    <row r="1142" spans="6:11" x14ac:dyDescent="0.2">
      <c r="F1142" s="6"/>
      <c r="G1142" s="4"/>
      <c r="H1142" s="4"/>
      <c r="I1142" s="4"/>
      <c r="J1142" s="4"/>
      <c r="K1142" s="4"/>
    </row>
    <row r="1143" spans="6:11" x14ac:dyDescent="0.2">
      <c r="F1143" s="6"/>
      <c r="G1143" s="4"/>
      <c r="H1143" s="4"/>
      <c r="I1143" s="4"/>
      <c r="J1143" s="4"/>
      <c r="K1143" s="4"/>
    </row>
    <row r="1144" spans="6:11" x14ac:dyDescent="0.2">
      <c r="F1144" s="6"/>
      <c r="G1144" s="4"/>
      <c r="H1144" s="4"/>
      <c r="I1144" s="4"/>
      <c r="J1144" s="4"/>
      <c r="K1144" s="4"/>
    </row>
    <row r="1145" spans="6:11" x14ac:dyDescent="0.2">
      <c r="F1145" s="6"/>
      <c r="G1145" s="4"/>
      <c r="H1145" s="4"/>
      <c r="I1145" s="4"/>
      <c r="J1145" s="4"/>
      <c r="K1145" s="4"/>
    </row>
    <row r="1146" spans="6:11" x14ac:dyDescent="0.2">
      <c r="F1146" s="6"/>
      <c r="G1146" s="4"/>
      <c r="H1146" s="4"/>
      <c r="I1146" s="4"/>
      <c r="J1146" s="4"/>
      <c r="K1146" s="4"/>
    </row>
    <row r="1147" spans="6:11" x14ac:dyDescent="0.2">
      <c r="F1147" s="6"/>
      <c r="G1147" s="4"/>
      <c r="H1147" s="4"/>
      <c r="I1147" s="4"/>
      <c r="J1147" s="4"/>
      <c r="K1147" s="4"/>
    </row>
    <row r="1148" spans="6:11" x14ac:dyDescent="0.2">
      <c r="F1148" s="6"/>
      <c r="G1148" s="4"/>
      <c r="H1148" s="4"/>
      <c r="I1148" s="4"/>
      <c r="J1148" s="4"/>
      <c r="K1148" s="4"/>
    </row>
    <row r="1149" spans="6:11" x14ac:dyDescent="0.2">
      <c r="F1149" s="6"/>
      <c r="G1149" s="4"/>
      <c r="H1149" s="4"/>
      <c r="I1149" s="4"/>
      <c r="J1149" s="4"/>
      <c r="K1149" s="4"/>
    </row>
    <row r="1150" spans="6:11" x14ac:dyDescent="0.2">
      <c r="F1150" s="6"/>
      <c r="G1150" s="4"/>
      <c r="H1150" s="4"/>
      <c r="I1150" s="4"/>
      <c r="J1150" s="4"/>
      <c r="K1150" s="4"/>
    </row>
    <row r="1151" spans="6:11" x14ac:dyDescent="0.2">
      <c r="F1151" s="6"/>
      <c r="G1151" s="4"/>
      <c r="H1151" s="4"/>
      <c r="I1151" s="4"/>
      <c r="J1151" s="4"/>
      <c r="K1151" s="4"/>
    </row>
    <row r="1152" spans="6:11" x14ac:dyDescent="0.2">
      <c r="F1152" s="6"/>
      <c r="G1152" s="4"/>
      <c r="H1152" s="4"/>
      <c r="I1152" s="4"/>
      <c r="J1152" s="4"/>
      <c r="K1152" s="4"/>
    </row>
    <row r="1153" spans="6:11" x14ac:dyDescent="0.2">
      <c r="F1153" s="6"/>
      <c r="G1153" s="4"/>
      <c r="H1153" s="4"/>
      <c r="I1153" s="4"/>
      <c r="J1153" s="4"/>
      <c r="K1153" s="4"/>
    </row>
    <row r="1154" spans="6:11" x14ac:dyDescent="0.2">
      <c r="F1154" s="6"/>
      <c r="G1154" s="4"/>
      <c r="H1154" s="4"/>
      <c r="I1154" s="4"/>
      <c r="J1154" s="4"/>
      <c r="K1154" s="4"/>
    </row>
    <row r="1155" spans="6:11" x14ac:dyDescent="0.2">
      <c r="F1155" s="6"/>
      <c r="G1155" s="4"/>
      <c r="H1155" s="4"/>
      <c r="I1155" s="4"/>
      <c r="J1155" s="4"/>
      <c r="K1155" s="4"/>
    </row>
    <row r="1156" spans="6:11" x14ac:dyDescent="0.2">
      <c r="F1156" s="6"/>
      <c r="G1156" s="4"/>
      <c r="H1156" s="4"/>
      <c r="I1156" s="4"/>
      <c r="J1156" s="4"/>
      <c r="K1156" s="4"/>
    </row>
    <row r="1157" spans="6:11" x14ac:dyDescent="0.2">
      <c r="F1157" s="6"/>
      <c r="G1157" s="4"/>
      <c r="H1157" s="4"/>
      <c r="I1157" s="4"/>
      <c r="J1157" s="4"/>
      <c r="K1157" s="4"/>
    </row>
    <row r="1158" spans="6:11" x14ac:dyDescent="0.2">
      <c r="F1158" s="6"/>
      <c r="G1158" s="4"/>
      <c r="H1158" s="4"/>
      <c r="I1158" s="4"/>
      <c r="J1158" s="4"/>
      <c r="K1158" s="4"/>
    </row>
    <row r="1159" spans="6:11" x14ac:dyDescent="0.2">
      <c r="F1159" s="6"/>
      <c r="G1159" s="4"/>
      <c r="H1159" s="4"/>
      <c r="I1159" s="4"/>
      <c r="J1159" s="4"/>
      <c r="K1159" s="4"/>
    </row>
    <row r="1160" spans="6:11" x14ac:dyDescent="0.2">
      <c r="F1160" s="6"/>
      <c r="G1160" s="4"/>
      <c r="H1160" s="4"/>
      <c r="I1160" s="4"/>
      <c r="J1160" s="4"/>
      <c r="K1160" s="4"/>
    </row>
    <row r="1161" spans="6:11" x14ac:dyDescent="0.2">
      <c r="F1161" s="6"/>
      <c r="G1161" s="4"/>
      <c r="H1161" s="4"/>
      <c r="I1161" s="4"/>
      <c r="J1161" s="4"/>
      <c r="K1161" s="4"/>
    </row>
    <row r="1162" spans="6:11" x14ac:dyDescent="0.2">
      <c r="F1162" s="6"/>
      <c r="G1162" s="4"/>
      <c r="H1162" s="4"/>
      <c r="I1162" s="4"/>
      <c r="J1162" s="4"/>
      <c r="K1162" s="4"/>
    </row>
    <row r="1163" spans="6:11" x14ac:dyDescent="0.2">
      <c r="F1163" s="6"/>
      <c r="G1163" s="4"/>
      <c r="H1163" s="4"/>
      <c r="I1163" s="4"/>
      <c r="J1163" s="4"/>
      <c r="K1163" s="4"/>
    </row>
    <row r="1164" spans="6:11" x14ac:dyDescent="0.2">
      <c r="F1164" s="6"/>
      <c r="G1164" s="4"/>
      <c r="H1164" s="4"/>
      <c r="I1164" s="4"/>
      <c r="J1164" s="4"/>
      <c r="K1164" s="4"/>
    </row>
    <row r="1165" spans="6:11" x14ac:dyDescent="0.2">
      <c r="F1165" s="6"/>
      <c r="G1165" s="4"/>
      <c r="H1165" s="4"/>
      <c r="I1165" s="4"/>
      <c r="J1165" s="4"/>
      <c r="K1165" s="4"/>
    </row>
    <row r="1166" spans="6:11" x14ac:dyDescent="0.2">
      <c r="F1166" s="6"/>
      <c r="G1166" s="4"/>
      <c r="H1166" s="4"/>
      <c r="I1166" s="4"/>
      <c r="J1166" s="4"/>
      <c r="K1166" s="4"/>
    </row>
    <row r="1167" spans="6:11" x14ac:dyDescent="0.2">
      <c r="F1167" s="6"/>
      <c r="G1167" s="4"/>
      <c r="H1167" s="4"/>
      <c r="I1167" s="4"/>
      <c r="J1167" s="4"/>
      <c r="K1167" s="4"/>
    </row>
    <row r="1168" spans="6:11" x14ac:dyDescent="0.2">
      <c r="F1168" s="6"/>
      <c r="G1168" s="4"/>
      <c r="H1168" s="4"/>
      <c r="I1168" s="4"/>
      <c r="J1168" s="4"/>
      <c r="K1168" s="4"/>
    </row>
    <row r="1169" spans="6:11" x14ac:dyDescent="0.2">
      <c r="F1169" s="6"/>
      <c r="G1169" s="4"/>
      <c r="H1169" s="4"/>
      <c r="I1169" s="4"/>
      <c r="J1169" s="4"/>
      <c r="K1169" s="4"/>
    </row>
    <row r="1170" spans="6:11" x14ac:dyDescent="0.2">
      <c r="F1170" s="6"/>
      <c r="G1170" s="4"/>
      <c r="H1170" s="4"/>
      <c r="I1170" s="4"/>
      <c r="J1170" s="4"/>
      <c r="K1170" s="4"/>
    </row>
    <row r="1171" spans="6:11" x14ac:dyDescent="0.2">
      <c r="F1171" s="6"/>
      <c r="G1171" s="4"/>
      <c r="H1171" s="4"/>
      <c r="I1171" s="4"/>
      <c r="J1171" s="4"/>
      <c r="K1171" s="4"/>
    </row>
    <row r="1172" spans="6:11" x14ac:dyDescent="0.2">
      <c r="F1172" s="6"/>
      <c r="G1172" s="4"/>
      <c r="H1172" s="4"/>
      <c r="I1172" s="4"/>
      <c r="J1172" s="4"/>
      <c r="K1172" s="4"/>
    </row>
    <row r="1173" spans="6:11" x14ac:dyDescent="0.2">
      <c r="F1173" s="6"/>
      <c r="G1173" s="4"/>
      <c r="H1173" s="4"/>
      <c r="I1173" s="4"/>
      <c r="J1173" s="4"/>
      <c r="K1173" s="4"/>
    </row>
    <row r="1174" spans="6:11" x14ac:dyDescent="0.2">
      <c r="F1174" s="6"/>
      <c r="G1174" s="4"/>
      <c r="H1174" s="4"/>
      <c r="I1174" s="4"/>
      <c r="J1174" s="4"/>
      <c r="K1174" s="4"/>
    </row>
    <row r="1175" spans="6:11" x14ac:dyDescent="0.2">
      <c r="F1175" s="6"/>
      <c r="G1175" s="4"/>
      <c r="H1175" s="4"/>
      <c r="I1175" s="4"/>
      <c r="J1175" s="4"/>
      <c r="K1175" s="4"/>
    </row>
    <row r="1176" spans="6:11" x14ac:dyDescent="0.2">
      <c r="F1176" s="6"/>
      <c r="G1176" s="4"/>
      <c r="H1176" s="4"/>
      <c r="I1176" s="4"/>
      <c r="J1176" s="4"/>
      <c r="K1176" s="4"/>
    </row>
    <row r="1177" spans="6:11" x14ac:dyDescent="0.2">
      <c r="F1177" s="6"/>
      <c r="G1177" s="4"/>
      <c r="H1177" s="4"/>
      <c r="I1177" s="4"/>
      <c r="J1177" s="4"/>
      <c r="K1177" s="4"/>
    </row>
    <row r="1178" spans="6:11" x14ac:dyDescent="0.2">
      <c r="F1178" s="6"/>
      <c r="G1178" s="4"/>
      <c r="H1178" s="4"/>
      <c r="I1178" s="4"/>
      <c r="J1178" s="4"/>
      <c r="K1178" s="4"/>
    </row>
    <row r="1179" spans="6:11" x14ac:dyDescent="0.2">
      <c r="F1179" s="6"/>
      <c r="G1179" s="4"/>
      <c r="H1179" s="4"/>
      <c r="I1179" s="4"/>
      <c r="J1179" s="4"/>
      <c r="K1179" s="4"/>
    </row>
    <row r="1180" spans="6:11" x14ac:dyDescent="0.2">
      <c r="F1180" s="6"/>
      <c r="G1180" s="4"/>
      <c r="H1180" s="4"/>
      <c r="I1180" s="4"/>
      <c r="J1180" s="4"/>
      <c r="K1180" s="4"/>
    </row>
    <row r="1181" spans="6:11" x14ac:dyDescent="0.2">
      <c r="F1181" s="6"/>
      <c r="G1181" s="4"/>
      <c r="H1181" s="4"/>
      <c r="I1181" s="4"/>
      <c r="J1181" s="4"/>
      <c r="K1181" s="4"/>
    </row>
    <row r="1182" spans="6:11" x14ac:dyDescent="0.2">
      <c r="F1182" s="6"/>
      <c r="G1182" s="4"/>
      <c r="H1182" s="4"/>
      <c r="I1182" s="4"/>
      <c r="J1182" s="4"/>
      <c r="K1182" s="4"/>
    </row>
    <row r="1183" spans="6:11" x14ac:dyDescent="0.2">
      <c r="F1183" s="6"/>
      <c r="G1183" s="4"/>
      <c r="H1183" s="4"/>
      <c r="I1183" s="4"/>
      <c r="J1183" s="4"/>
      <c r="K1183" s="4"/>
    </row>
    <row r="1184" spans="6:11" x14ac:dyDescent="0.2">
      <c r="F1184" s="6"/>
      <c r="G1184" s="4"/>
      <c r="H1184" s="4"/>
      <c r="I1184" s="4"/>
      <c r="J1184" s="4"/>
      <c r="K1184" s="4"/>
    </row>
    <row r="1185" spans="6:11" x14ac:dyDescent="0.2">
      <c r="F1185" s="6"/>
      <c r="G1185" s="4"/>
      <c r="H1185" s="4"/>
      <c r="I1185" s="4"/>
      <c r="J1185" s="4"/>
      <c r="K1185" s="4"/>
    </row>
    <row r="1186" spans="6:11" x14ac:dyDescent="0.2">
      <c r="F1186" s="6"/>
      <c r="G1186" s="4"/>
      <c r="H1186" s="4"/>
      <c r="I1186" s="4"/>
      <c r="J1186" s="4"/>
      <c r="K1186" s="4"/>
    </row>
    <row r="1187" spans="6:11" x14ac:dyDescent="0.2">
      <c r="F1187" s="6"/>
      <c r="G1187" s="4"/>
      <c r="H1187" s="4"/>
      <c r="I1187" s="4"/>
      <c r="J1187" s="4"/>
      <c r="K1187" s="4"/>
    </row>
    <row r="1188" spans="6:11" x14ac:dyDescent="0.2">
      <c r="F1188" s="6"/>
      <c r="G1188" s="4"/>
      <c r="H1188" s="4"/>
      <c r="I1188" s="4"/>
      <c r="J1188" s="4"/>
      <c r="K1188" s="4"/>
    </row>
    <row r="1189" spans="6:11" x14ac:dyDescent="0.2">
      <c r="F1189" s="6"/>
      <c r="G1189" s="4"/>
      <c r="H1189" s="4"/>
      <c r="I1189" s="4"/>
      <c r="J1189" s="4"/>
      <c r="K1189" s="4"/>
    </row>
    <row r="1190" spans="6:11" x14ac:dyDescent="0.2">
      <c r="F1190" s="6"/>
      <c r="G1190" s="4"/>
      <c r="H1190" s="4"/>
      <c r="I1190" s="4"/>
      <c r="J1190" s="4"/>
      <c r="K1190" s="4"/>
    </row>
    <row r="1191" spans="6:11" x14ac:dyDescent="0.2">
      <c r="F1191" s="6"/>
      <c r="G1191" s="4"/>
      <c r="H1191" s="4"/>
      <c r="I1191" s="4"/>
      <c r="J1191" s="4"/>
      <c r="K1191" s="4"/>
    </row>
    <row r="1192" spans="6:11" x14ac:dyDescent="0.2">
      <c r="F1192" s="6"/>
      <c r="G1192" s="4"/>
      <c r="H1192" s="4"/>
      <c r="I1192" s="4"/>
      <c r="J1192" s="4"/>
      <c r="K1192" s="4"/>
    </row>
    <row r="1193" spans="6:11" x14ac:dyDescent="0.2">
      <c r="F1193" s="6"/>
      <c r="G1193" s="4"/>
      <c r="H1193" s="4"/>
      <c r="I1193" s="4"/>
      <c r="J1193" s="4"/>
      <c r="K1193" s="4"/>
    </row>
    <row r="1194" spans="6:11" x14ac:dyDescent="0.2">
      <c r="F1194" s="6"/>
      <c r="G1194" s="4"/>
      <c r="H1194" s="4"/>
      <c r="I1194" s="4"/>
      <c r="J1194" s="4"/>
      <c r="K1194" s="4"/>
    </row>
    <row r="1195" spans="6:11" x14ac:dyDescent="0.2">
      <c r="F1195" s="6"/>
      <c r="G1195" s="4"/>
      <c r="H1195" s="4"/>
      <c r="I1195" s="4"/>
      <c r="J1195" s="4"/>
      <c r="K1195" s="4"/>
    </row>
    <row r="1196" spans="6:11" x14ac:dyDescent="0.2">
      <c r="F1196" s="6"/>
      <c r="G1196" s="4"/>
      <c r="H1196" s="4"/>
      <c r="I1196" s="4"/>
      <c r="J1196" s="4"/>
      <c r="K1196" s="4"/>
    </row>
    <row r="1197" spans="6:11" x14ac:dyDescent="0.2">
      <c r="F1197" s="6"/>
      <c r="G1197" s="4"/>
      <c r="H1197" s="4"/>
      <c r="I1197" s="4"/>
      <c r="J1197" s="4"/>
      <c r="K1197" s="4"/>
    </row>
    <row r="1198" spans="6:11" x14ac:dyDescent="0.2">
      <c r="F1198" s="6"/>
      <c r="G1198" s="4"/>
      <c r="H1198" s="4"/>
      <c r="I1198" s="4"/>
      <c r="J1198" s="4"/>
      <c r="K1198" s="4"/>
    </row>
    <row r="1199" spans="6:11" x14ac:dyDescent="0.2">
      <c r="F1199" s="6"/>
      <c r="G1199" s="4"/>
      <c r="H1199" s="4"/>
      <c r="I1199" s="4"/>
      <c r="J1199" s="4"/>
      <c r="K1199" s="4"/>
    </row>
    <row r="1200" spans="6:11" x14ac:dyDescent="0.2">
      <c r="F1200" s="6"/>
      <c r="G1200" s="4"/>
      <c r="H1200" s="4"/>
      <c r="I1200" s="4"/>
      <c r="J1200" s="4"/>
      <c r="K1200" s="4"/>
    </row>
    <row r="1201" spans="6:11" x14ac:dyDescent="0.2">
      <c r="F1201" s="6"/>
      <c r="G1201" s="4"/>
      <c r="H1201" s="4"/>
      <c r="I1201" s="4"/>
      <c r="J1201" s="4"/>
      <c r="K1201" s="4"/>
    </row>
    <row r="1202" spans="6:11" x14ac:dyDescent="0.2">
      <c r="F1202" s="6"/>
      <c r="G1202" s="4"/>
      <c r="H1202" s="4"/>
      <c r="I1202" s="4"/>
      <c r="J1202" s="4"/>
      <c r="K1202" s="4"/>
    </row>
    <row r="1203" spans="6:11" x14ac:dyDescent="0.2">
      <c r="F1203" s="6"/>
      <c r="G1203" s="4"/>
      <c r="H1203" s="4"/>
      <c r="I1203" s="4"/>
      <c r="J1203" s="4"/>
      <c r="K1203" s="4"/>
    </row>
    <row r="1204" spans="6:11" x14ac:dyDescent="0.2">
      <c r="F1204" s="6"/>
      <c r="G1204" s="4"/>
      <c r="H1204" s="4"/>
      <c r="I1204" s="4"/>
      <c r="J1204" s="4"/>
      <c r="K1204" s="4"/>
    </row>
    <row r="1205" spans="6:11" x14ac:dyDescent="0.2">
      <c r="F1205" s="6"/>
      <c r="G1205" s="4"/>
      <c r="H1205" s="4"/>
      <c r="I1205" s="4"/>
      <c r="J1205" s="4"/>
      <c r="K1205" s="4"/>
    </row>
    <row r="1206" spans="6:11" x14ac:dyDescent="0.2">
      <c r="F1206" s="6"/>
      <c r="G1206" s="4"/>
      <c r="H1206" s="4"/>
      <c r="I1206" s="4"/>
      <c r="J1206" s="4"/>
      <c r="K1206" s="4"/>
    </row>
    <row r="1207" spans="6:11" x14ac:dyDescent="0.2">
      <c r="F1207" s="6"/>
      <c r="G1207" s="4"/>
      <c r="H1207" s="4"/>
      <c r="I1207" s="4"/>
      <c r="J1207" s="4"/>
      <c r="K1207" s="4"/>
    </row>
    <row r="1208" spans="6:11" x14ac:dyDescent="0.2">
      <c r="F1208" s="6"/>
      <c r="G1208" s="4"/>
      <c r="H1208" s="4"/>
      <c r="I1208" s="4"/>
      <c r="J1208" s="4"/>
      <c r="K1208" s="4"/>
    </row>
    <row r="1209" spans="6:11" x14ac:dyDescent="0.2">
      <c r="F1209" s="6"/>
      <c r="G1209" s="4"/>
      <c r="H1209" s="4"/>
      <c r="I1209" s="4"/>
      <c r="J1209" s="4"/>
      <c r="K1209" s="4"/>
    </row>
    <row r="1210" spans="6:11" x14ac:dyDescent="0.2">
      <c r="F1210" s="6"/>
      <c r="G1210" s="4"/>
      <c r="H1210" s="4"/>
      <c r="I1210" s="4"/>
      <c r="J1210" s="4"/>
      <c r="K1210" s="4"/>
    </row>
    <row r="1211" spans="6:11" x14ac:dyDescent="0.2">
      <c r="F1211" s="6"/>
      <c r="G1211" s="4"/>
      <c r="H1211" s="4"/>
      <c r="I1211" s="4"/>
      <c r="J1211" s="4"/>
      <c r="K1211" s="4"/>
    </row>
    <row r="1212" spans="6:11" x14ac:dyDescent="0.2">
      <c r="F1212" s="6"/>
      <c r="G1212" s="4"/>
      <c r="H1212" s="4"/>
      <c r="I1212" s="4"/>
      <c r="J1212" s="4"/>
      <c r="K1212" s="4"/>
    </row>
    <row r="1213" spans="6:11" x14ac:dyDescent="0.2">
      <c r="F1213" s="6"/>
      <c r="G1213" s="4"/>
      <c r="H1213" s="4"/>
      <c r="I1213" s="4"/>
      <c r="J1213" s="4"/>
      <c r="K1213" s="4"/>
    </row>
    <row r="1214" spans="6:11" x14ac:dyDescent="0.2">
      <c r="F1214" s="6"/>
      <c r="G1214" s="4"/>
      <c r="H1214" s="4"/>
      <c r="I1214" s="4"/>
      <c r="J1214" s="4"/>
      <c r="K1214" s="4"/>
    </row>
    <row r="1215" spans="6:11" x14ac:dyDescent="0.2">
      <c r="F1215" s="6"/>
      <c r="G1215" s="4"/>
      <c r="H1215" s="4"/>
      <c r="I1215" s="4"/>
      <c r="J1215" s="4"/>
      <c r="K1215" s="4"/>
    </row>
    <row r="1216" spans="6:11" x14ac:dyDescent="0.2">
      <c r="F1216" s="6"/>
      <c r="G1216" s="4"/>
      <c r="H1216" s="4"/>
      <c r="I1216" s="4"/>
      <c r="J1216" s="4"/>
      <c r="K1216" s="4"/>
    </row>
    <row r="1217" spans="6:11" x14ac:dyDescent="0.2">
      <c r="F1217" s="6"/>
      <c r="G1217" s="4"/>
      <c r="H1217" s="4"/>
      <c r="I1217" s="4"/>
      <c r="J1217" s="4"/>
      <c r="K1217" s="4"/>
    </row>
    <row r="1218" spans="6:11" x14ac:dyDescent="0.2">
      <c r="F1218" s="6"/>
      <c r="G1218" s="4"/>
      <c r="H1218" s="4"/>
      <c r="I1218" s="4"/>
      <c r="J1218" s="4"/>
      <c r="K1218" s="4"/>
    </row>
    <row r="1219" spans="6:11" x14ac:dyDescent="0.2">
      <c r="F1219" s="6"/>
      <c r="G1219" s="4"/>
      <c r="H1219" s="4"/>
      <c r="I1219" s="4"/>
      <c r="J1219" s="4"/>
      <c r="K1219" s="4"/>
    </row>
    <row r="1220" spans="6:11" x14ac:dyDescent="0.2">
      <c r="F1220" s="6"/>
      <c r="G1220" s="4"/>
      <c r="H1220" s="4"/>
      <c r="I1220" s="4"/>
      <c r="J1220" s="4"/>
      <c r="K1220" s="4"/>
    </row>
    <row r="1221" spans="6:11" x14ac:dyDescent="0.2">
      <c r="F1221" s="6"/>
      <c r="G1221" s="4"/>
      <c r="H1221" s="4"/>
      <c r="I1221" s="4"/>
      <c r="J1221" s="4"/>
      <c r="K1221" s="4"/>
    </row>
    <row r="1222" spans="6:11" x14ac:dyDescent="0.2">
      <c r="F1222" s="6"/>
      <c r="G1222" s="4"/>
      <c r="H1222" s="4"/>
      <c r="I1222" s="4"/>
      <c r="J1222" s="4"/>
      <c r="K1222" s="4"/>
    </row>
    <row r="1223" spans="6:11" x14ac:dyDescent="0.2">
      <c r="F1223" s="6"/>
      <c r="G1223" s="4"/>
      <c r="H1223" s="4"/>
      <c r="I1223" s="4"/>
      <c r="J1223" s="4"/>
      <c r="K1223" s="4"/>
    </row>
    <row r="1224" spans="6:11" x14ac:dyDescent="0.2">
      <c r="F1224" s="6"/>
      <c r="G1224" s="4"/>
      <c r="H1224" s="4"/>
      <c r="I1224" s="4"/>
      <c r="J1224" s="4"/>
      <c r="K1224" s="4"/>
    </row>
    <row r="1225" spans="6:11" x14ac:dyDescent="0.2">
      <c r="F1225" s="6"/>
      <c r="G1225" s="4"/>
      <c r="H1225" s="4"/>
      <c r="I1225" s="4"/>
      <c r="J1225" s="4"/>
      <c r="K1225" s="4"/>
    </row>
    <row r="1226" spans="6:11" x14ac:dyDescent="0.2">
      <c r="F1226" s="6"/>
      <c r="G1226" s="4"/>
      <c r="H1226" s="4"/>
      <c r="I1226" s="4"/>
      <c r="J1226" s="4"/>
      <c r="K1226" s="4"/>
    </row>
    <row r="1227" spans="6:11" x14ac:dyDescent="0.2">
      <c r="F1227" s="6"/>
      <c r="G1227" s="4"/>
      <c r="H1227" s="4"/>
      <c r="I1227" s="4"/>
      <c r="J1227" s="4"/>
      <c r="K1227" s="4"/>
    </row>
    <row r="1228" spans="6:11" x14ac:dyDescent="0.2">
      <c r="F1228" s="6"/>
      <c r="G1228" s="4"/>
      <c r="H1228" s="4"/>
      <c r="I1228" s="4"/>
      <c r="J1228" s="4"/>
      <c r="K1228" s="4"/>
    </row>
  </sheetData>
  <mergeCells count="1">
    <mergeCell ref="N20:O20"/>
  </mergeCells>
  <phoneticPr fontId="0" type="noConversion"/>
  <printOptions gridLines="1" gridLinesSet="0"/>
  <pageMargins left="0.78740157499999996" right="0.78740157499999996" top="0.984251969" bottom="0.984251969" header="0.5" footer="0.5"/>
  <pageSetup paperSize="9" orientation="portrait" horizontalDpi="300" verticalDpi="300" r:id="rId1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Lávka Cheb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SHP</dc:creator>
  <cp:lastModifiedBy>jiri_u</cp:lastModifiedBy>
  <cp:lastPrinted>2014-01-14T12:32:06Z</cp:lastPrinted>
  <dcterms:created xsi:type="dcterms:W3CDTF">2003-08-19T07:50:46Z</dcterms:created>
  <dcterms:modified xsi:type="dcterms:W3CDTF">2018-05-30T12:19:19Z</dcterms:modified>
</cp:coreProperties>
</file>