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5" yWindow="300" windowWidth="15210" windowHeight="1243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<sst xmlns="http://schemas.openxmlformats.org/spreadsheetml/2006/main" count="128" uniqueCount="100">
  <si>
    <t>Číslo položky</t>
  </si>
  <si>
    <t>Požadované množštví</t>
  </si>
  <si>
    <t>Název položky</t>
  </si>
  <si>
    <t>Splnění minimálních požadavků zadavatele: ANO/NE</t>
  </si>
  <si>
    <t>DOPLNÍ DODAVATEL</t>
  </si>
  <si>
    <t>Jednotková cena v Kč bez DPH</t>
  </si>
  <si>
    <t xml:space="preserve">Zadavatelem požadovaná min. technická specifikace </t>
  </si>
  <si>
    <t>Cena celkem v Kč bez DPH</t>
  </si>
  <si>
    <t>Cena celkem v Kč včetně DPH</t>
  </si>
  <si>
    <t>Vyčíslení DPH v Kč</t>
  </si>
  <si>
    <t>Židle žákovská</t>
  </si>
  <si>
    <t>Skříň</t>
  </si>
  <si>
    <t>Žákovský stůl</t>
  </si>
  <si>
    <t>Mycí skříňka k lavicím</t>
  </si>
  <si>
    <t>Vyrobená z hliníkových profilů v kombinaci plochoovál 38 x 20 x 2 mm a trubka o průměru 25/2 mm s povrchovou úpravou práškovou vypalovací barvou. Sedák i opěrák židle jsou vyrobeny z bukové překližky, které zaručují max. ergonomii sezení (sedák prolis v místě sedu, krempa, opěrák prohnut ve dvou směrech). Sedák i opěrák židle jsou k rámu přinýtovány ocelovými nýty. Povrchová úprava je provedena polyuretanovým lakem. Židle opatřena černými plasty. Váha židle max. 3,5 kg.</t>
  </si>
  <si>
    <t>Celkem</t>
  </si>
  <si>
    <t>Příloha č. 1 Kupní smlouvy - Soupis předmětu plnění</t>
  </si>
  <si>
    <t>Parametry nabízeného plnění</t>
  </si>
  <si>
    <r>
      <t xml:space="preserve">Záruční lhůta pro níže uvedené plnění: </t>
    </r>
    <r>
      <rPr>
        <sz val="11"/>
        <color rgb="FFFF0000"/>
        <rFont val="Times New Roman"/>
        <family val="1"/>
      </rPr>
      <t xml:space="preserve">(min. 24 měsíců) </t>
    </r>
    <r>
      <rPr>
        <b/>
        <sz val="11"/>
        <color rgb="FFFF0000"/>
        <rFont val="Times New Roman"/>
        <family val="1"/>
      </rPr>
      <t>DOPLNÍ DODAVATEL</t>
    </r>
  </si>
  <si>
    <t>Název veřejné zakázky: Dodávka nábytku, ICT a pomůcek, 3. ZŠ Cheb</t>
  </si>
  <si>
    <t>1. část veřejné zakázky: Nábytek do odborných učeben</t>
  </si>
  <si>
    <t>Učitelské pracoviště -
Katedra</t>
  </si>
  <si>
    <t>Demonstrační stůl</t>
  </si>
  <si>
    <t>Demonstrační stůl 200x68x90cm 
Pracovní deska: konglomerovaný kámen o síle min. 20mm
Konstrukce: korpus LTD 18mm, pevná lepená konstrukce,
Vybavení: 1x dvoudveřová skříňka se stavitelnou policí šíře 95cm, s dolní ocelovou lištou pro zvýšení mechanické odolnosti r. 40x20mm, zásuvková skříňka pro umístění 1x NN zdroj šíře 45cm, mycí stůl s keramickým bílým dřezem s nerezovou výpustí, baterie T+S s laboratorním ramínkem s kónickým náustkem, ve spodní části úložný prostor uzavíratelný š. 60cm</t>
  </si>
  <si>
    <t>Elektrorozvaděč</t>
  </si>
  <si>
    <t>Elektrorozvaděč nízkonapěťový 0-24V, regulace střídavého i stejnosměrného napětí, třímístný displej výstupního napětí, výkon 10A</t>
  </si>
  <si>
    <t>Židle učitelská</t>
  </si>
  <si>
    <t>Židle na podnoži typu C - RAL 5015, částečně čalouněná potah modrý</t>
  </si>
  <si>
    <t>Dokovací stanice</t>
  </si>
  <si>
    <t>Žák. stůl třímístný, vysokotlak.laminát, 76x180x59, s odklopnou deskou, kombinace dřevo - kov, zavětrování z perforovaného plechu</t>
  </si>
  <si>
    <t>Centrální médiový díl 90x135x70 cm, s roletou, vnitřní část z kompaktu pro usazení umyvadla, baterie, včetně keramického laboratorního dřezu a stojánkové baterie, včetně kompletní vodoinstalace</t>
  </si>
  <si>
    <t>Skříň policová dvoudveřová 180x90x43 cm, zámek, celá konstrukce je zpevněna kovovým profilem 40 x 20 mm v horní a spodní části. 4x rektifikační šrouby.</t>
  </si>
  <si>
    <t>Skříň policová kombinovaná, horní díl prosklený, spodní díl plné dveře, 180x90x43 cm, zámky, celá konstrukce je zpevněna kovovým profilem 40 x 20 mm v horní, střední a spodní části 4x rektifikační šrouby.</t>
  </si>
  <si>
    <t>Skříň policová dvoudveřová 180x110x43 cm, zámek, celá konstrukce je zpevněna kovovým profilem 40 x 20 mm v horní a spodní části  4x rektifikační šrouby.</t>
  </si>
  <si>
    <t>Skříňka 120x90x50 cm , 6x otevřený box na aktovky, celá konstrukce je zpevněna kovovým profilem 40 x 20 mm v horní a spodní části 4x rektifikační šrouby.</t>
  </si>
  <si>
    <t>Sestava laboratorních
stolů</t>
  </si>
  <si>
    <t>Mycí stůl</t>
  </si>
  <si>
    <t>Skříňka 90x80x60 cm, celá konstrukce je zpevněna kovovým profilem 40 x 20 mm ve spodní části, 4x rektifikační šrouby.</t>
  </si>
  <si>
    <t>Skříňka 90x45x60 cm se zásuvkami, celá konstrukce je zpevněna kovovým profilem 40 x 20 mm ve spodní části, 4x rektifikační šrouby</t>
  </si>
  <si>
    <t>Pracovní deska</t>
  </si>
  <si>
    <t>Police</t>
  </si>
  <si>
    <t>Police 28x140x48 cm</t>
  </si>
  <si>
    <t>Stůl váhový</t>
  </si>
  <si>
    <t>Stůl váhový 90x90x60 cm</t>
  </si>
  <si>
    <t>Police 28x180x48 cm</t>
  </si>
  <si>
    <t>Skříň 180x100x43 cm, posuvné dveře, celá konstrukce je zpevněna kovovým profilem 40 x 20 mm ve  spodní části, 4x rektifikační šrouby</t>
  </si>
  <si>
    <t>Nástavec</t>
  </si>
  <si>
    <t>Nástavec uzavřený 60x100x43 cm, celá konstrukce je zpevněna kovovým profilem 40 x 20 mm v horní části, 4x rektifikační šrouby</t>
  </si>
  <si>
    <t>Skříň pro ukládání chemických látek, drátěné dveře, 4x záchytná vana s roštem objem 20L, 1x záchytná vana bez roštu objem 20L, 1x dvoubodové uzamykání na chemikálie, 195x95x50cm</t>
  </si>
  <si>
    <t>Sestava laboratorních stolů - 4x skříňka dvoudveřová se zásuvkou 90x120x60 cm celá konstrukce je zpevněna kovovým profilem 40 x 20 mm ve spodní části, 4x rektifikační šrouby, 2x mycí stůl 90x60x60 cm s keramickým dřezem, celá konstrukce je zpevněna kovovým profilem 40 x 20 mm ve spodní části 4x rektifikační šrouby a baterií, 2x rohový ukončovací doplněk s dřezem a baterií 90x120x60 cm, 2x komínek pro el. zásuvky, 4 x plynový ventil, 4 x plynový kahan, policová nástavba, pracovní deska typu Technistone. Včetně montáže, instalace, vodoinstalace, elektroinstalace, plynofikace</t>
  </si>
  <si>
    <t>Stůl</t>
  </si>
  <si>
    <t>Stůl kancelářský se zásuvkovým kontejnerem, 76x140x68 cm</t>
  </si>
  <si>
    <t>Stůl kancelářský se zásuvkovým kontejnerem, 76x160x68 cm</t>
  </si>
  <si>
    <t>Židle</t>
  </si>
  <si>
    <t>Židle na plynovém pístu s kolečky, čalouněná, pevné područky, potah zelený</t>
  </si>
  <si>
    <t>Skříňka</t>
  </si>
  <si>
    <t xml:space="preserve">Skříňka dvoudveřová, policová, 90x90x43 cm, celá konstrukce je zpevněna kovovým profilem 40 x 20 mm v horní části </t>
  </si>
  <si>
    <t>Skříňka dvoudveřová 90x90x43 cm, s výřezem pro umyvadlo, celá konstrukce je zpevněna kovovým profilem 40 x 20 mm ve spodní části 4x rektifikační šrouby</t>
  </si>
  <si>
    <t xml:space="preserve">Skříňka jednodveřová, policová, 90x45x43 cm, celá konstrukce je zpevněna kovovým profilem 40 x 20 mm v horní části </t>
  </si>
  <si>
    <t>Skříň kombinovaná, policová, horní díl otevřený, spodní díl dveře,
180x45x43 cm, celá konstrukce je zpevněna kovovým profilem 40 x 20 mm v horní, střední a spodní části 4x rektifikační šrouby</t>
  </si>
  <si>
    <t>Skříň kombinovaná, policová, horní díl otevřený, spodní díl dveře,
180x90x43 cm, celá konstrukce je zpevněna kovovým profilem 40 x 20 mm v horní, střední a spodní části 4x rektifikační šrouby</t>
  </si>
  <si>
    <t>Skříň kombinovaná, policová, horní díl otevřený, spodní zásuvky,
180x90x43 cm, celá konstrukce je zpevněna kovovým profilem 40 x 20 mm v horní, střední a spodní části 4x rektifikační šrouby</t>
  </si>
  <si>
    <t>Skříň otevřená, policová, 180x35x43 cm, celá konstrukce je zpevněna kovovým profilem 40 x 20 mm v horní, střední a spodní části 4x rektifikační šrouby</t>
  </si>
  <si>
    <t>Skříň kombinovaná, policová, horní díl prosklený, spodní díl dveře,
180x90x43 cm, celá konstrukce je zpevněna kovovým profilem 40 x 20 mm v horní, střední a spodní části 4x rektifikační šrouby</t>
  </si>
  <si>
    <t>Skříň dvoudveřová, policová, 180x90x43 cm, celá konstrukce je zpevněna kovovým profilem 40 x 20 mm v horní a spodní části 4x rektifikační šrouby</t>
  </si>
  <si>
    <t>Skříň otevřená, policová, 180x90x43 cm, celá konstrukce je zpevněna kovovým profilem 40 x 20 mm v horní, střední a spodní části 4x rektifikační šrouby</t>
  </si>
  <si>
    <t>Nástavec uzavřený 60x90x43 cm, celá konstrukce je zpevněna kovovým profilem 40 x 20 mm v horní části</t>
  </si>
  <si>
    <t>Dílenský stůl</t>
  </si>
  <si>
    <t xml:space="preserve">Dílenský stůl, pracovní deska z bukové spárovky tl. 45 mm s povrchovou úpravou horkým voskem a leštěním, podélné strany zesíleny na tl. 100 mm , stůl s pevnou výškou, 4x svěrák truhlářský čelně, r.
1500x1300x850mm, s profilovým systémem po straně pracovní desky pro proměnné upínání jednotlivých modulů </t>
  </si>
  <si>
    <t>Dílenský stůl, pracovní deska z bukové spárovky tl. 45 mm s povrchovou úpravou horkým voskem a leštěním, podélné strany zesíleny na tl. 100 mm , výška stavitelná centrálně klikou o 22cm, s profilovým systémem po straně pracovní desky pro proměnné upínání jednotlivých modulů, 2x svěrák truhlářský diagonálně, r.1500x650x700-920mm</t>
  </si>
  <si>
    <t xml:space="preserve">Dílenský stůl, pracovní deska z bukové spárovky tl. 45 mm s povrchovou úpravou horkým voskem a leštěním, podélné strany zesíleny na tl. 100 mm , stůl s pevnou výškou, r. 1500x650x850mm, 1x svěrák truhlářský, svěrák 2x vlevo, dvakrát vpravo, s profilovým systémem po straně pracovní desky pro proměnné upínání jednotlivých modulů </t>
  </si>
  <si>
    <t>Dílenský stůl, pracovní deska z bukové spárovky tl. 45 mm s povrchovou úpravou horkým voskem a leštěním, podélné strany zesíleny na tl. 100 mm , stůl s pevnou výškou, s profilovým systémem po straně pracovní desky pro proměnné upínání jednotlivých modulů r. 1500x650x850mm</t>
  </si>
  <si>
    <t>Podložka pro řezání lupínkovou pilkou</t>
  </si>
  <si>
    <t>Pokosník včetně pokosné podložky</t>
  </si>
  <si>
    <t>Doraz posuvný pro fixaci obrobku</t>
  </si>
  <si>
    <t>Doraz hliníkový</t>
  </si>
  <si>
    <t>Skříň otevřená s policemi, r.180x90x43cm, celá konstrukce je zpevněna kovovým profilem 40 x 20 mm v horní, střední a spodní části 4x rektifikační šrouby</t>
  </si>
  <si>
    <t>Skříň čtyřdvéřová uzavřená s policemi, r.180x90x43cm, celá konstrukce je zpevněna kovovým profilem 40 x 20 mm v horní, střední a spodní části 4x rektifikační šrouby</t>
  </si>
  <si>
    <t>Skříň kombinovaná s policemi a zásuvkami,r.180x90x43cm, celá konstrukce je zpevněna kovovým profilem 40 x 20 mm v horní, střední a spodní části 4x rektifikační šrouby</t>
  </si>
  <si>
    <t>Skříň kombinovaná s policemi, dole dveře,r.180x90x43cm, celá konstrukce je zpevněna kovovým profilem 40 x 20 mm v horní, střední a spodní části 4x rektifikační šrouby</t>
  </si>
  <si>
    <t>Kovový regál na
kontejnery</t>
  </si>
  <si>
    <t>Kovový regál na kontejnery, rozměr: 370 x 420 x 620 mm</t>
  </si>
  <si>
    <t>Plastový kontejner</t>
  </si>
  <si>
    <t>Plastový kontejner nízký, rozměr : délka 312 mm x šířka 427 mm x výška 75 mm</t>
  </si>
  <si>
    <t>Židle pracovní</t>
  </si>
  <si>
    <t>Židle pevná pracovní bez opěráku, plastový sedák, s podnožníkem, výška sedu 61cm</t>
  </si>
  <si>
    <t>160x68x76cm, prac.deska 25mm s PUR hranou. V pracovní desce stolu bude průchodka průměru 70mm pro kabeláž pro monitor. Konstrukce katedry z LTD 18mm, dvojitá záda pro vedení veškeré kabeláže. Pojezd pro klávesnici pod pracovní deskou. PC box: šíře 27cm, ve spodní části jekl 40x20mm, v horní části PC boxu stavitelná police, v zadní části PC boxu odvětrování perforovaným plechem (velikost otvoru min.7mm max.10mm). Roletová skříňka pro AV techniku: šíře 60cm, ve spodní části jekl 40x20mm, 2x stavitelné police, horizontální roletová dvířka se zámkem. Kovové prvky budou upraveny vypalovací barvou RAL 5015.</t>
  </si>
  <si>
    <t>Materiál bukový masiv, dva vodicí řezy 45°a jeden 90°, s montážní bukovou deskou s rychloupínacím mechanismem pro snadné upnutí k dílenskému stolu</t>
  </si>
  <si>
    <t>Možnost výškového nastavení, rychloupínací mechanismus pro upnutí do vodící lišty dílenského stolu</t>
  </si>
  <si>
    <t>Úhlový profil z masivního hliníku tl. 20 mm, jednoruční ocelová upínací páka pro snadné zaaretování na dílenském stole</t>
  </si>
  <si>
    <t>Hliníkový profil Ø 25 mm, délky 120 mm s vyfrézovanou upínací plochou pro obrobek</t>
  </si>
  <si>
    <t>Mycí stůl 90x60x60cm, celá konstrukce je zpevněna kovovým profilem 40 x 20 mm ve spodní části,  4x rektifikační šrouby. Laboratorní dřez keramický. Výpusť s chemicky odolnou výtokovou trubkou. Baterie studená voda, ramínko k baterii, náustek. Včetně montáže, instalace, vodoinstalace</t>
  </si>
  <si>
    <t>Pracovní deska typu Technistone, tl. desky min. 2cm, hloubka 60cm</t>
  </si>
  <si>
    <t>dokovací stanice pro napojení žákovského notebooku: vstup USB 2.0, výstup 4x USB 2.0, Lan port (10/100), podpora rozlišení až do 1600x1200, 1680x1050.</t>
  </si>
  <si>
    <r>
      <rPr>
        <b/>
        <sz val="12"/>
        <color theme="1"/>
        <rFont val="Times New Roman"/>
        <family val="1"/>
      </rPr>
      <t>Kabinet fyziky a chemie</t>
    </r>
    <r>
      <rPr>
        <sz val="12"/>
        <color theme="1"/>
        <rFont val="Times New Roman"/>
        <family val="1"/>
      </rPr>
      <t xml:space="preserve"> - Specifikace kovové konstrukce RAL RAL 9106 - šedá</t>
    </r>
  </si>
  <si>
    <r>
      <rPr>
        <b/>
        <sz val="12"/>
        <color theme="1"/>
        <rFont val="Times New Roman"/>
        <family val="1"/>
      </rPr>
      <t>Učebna fyziky</t>
    </r>
    <r>
      <rPr>
        <sz val="12"/>
        <color theme="1"/>
        <rFont val="Times New Roman"/>
        <family val="1"/>
      </rPr>
      <t xml:space="preserve"> - Specifikace kovové konstrukce RAL 5015 - modrá</t>
    </r>
  </si>
  <si>
    <r>
      <rPr>
        <b/>
        <sz val="12"/>
        <color theme="1"/>
        <rFont val="Times New Roman"/>
        <family val="1"/>
      </rPr>
      <t xml:space="preserve">Chemická laboratoř </t>
    </r>
    <r>
      <rPr>
        <sz val="12"/>
        <color theme="1"/>
        <rFont val="Times New Roman"/>
        <family val="1"/>
      </rPr>
      <t>- Specifikace kovové konstrukce RAL 5021 - modrá                                                                                                                                        (</t>
    </r>
    <r>
      <rPr>
        <i/>
        <sz val="12"/>
        <color theme="1"/>
        <rFont val="Times New Roman"/>
        <family val="1"/>
      </rPr>
      <t>součástí plnění je mimo jiné potřebná kabeláž, elektroinstalace a vodoinstalace + veškeré elektroinstalace  včetně revize</t>
    </r>
    <r>
      <rPr>
        <sz val="12"/>
        <color theme="1"/>
        <rFont val="Times New Roman"/>
        <family val="1"/>
      </rPr>
      <t>)</t>
    </r>
  </si>
  <si>
    <r>
      <rPr>
        <b/>
        <sz val="12"/>
        <color theme="1"/>
        <rFont val="Times New Roman"/>
        <family val="1"/>
      </rPr>
      <t xml:space="preserve">Učebna pracovních činností   </t>
    </r>
    <r>
      <rPr>
        <sz val="12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(</t>
    </r>
    <r>
      <rPr>
        <i/>
        <sz val="12"/>
        <color theme="1"/>
        <rFont val="Times New Roman"/>
        <family val="1"/>
      </rPr>
      <t>součástí plnění je mimo jiné potřebná kabeláž, elektroinstalace, montáž a kotvení  + veškeré elektroinstalace  včetně revize</t>
    </r>
    <r>
      <rPr>
        <sz val="12"/>
        <color theme="1"/>
        <rFont val="Times New Roman"/>
        <family val="1"/>
      </rPr>
      <t>)</t>
    </r>
  </si>
  <si>
    <r>
      <rPr>
        <b/>
        <sz val="12"/>
        <color theme="1"/>
        <rFont val="Times New Roman"/>
        <family val="1"/>
      </rPr>
      <t xml:space="preserve">Vlastní technická specifikace požadovaného zboží a vlastní technická specifikace nabízeného zboží - Pokyn k vyplnění:                                                       </t>
    </r>
    <r>
      <rPr>
        <sz val="12"/>
        <color theme="1"/>
        <rFont val="Times New Roman"/>
        <family val="1"/>
      </rPr>
      <t xml:space="preserve">Dodavatel do položky </t>
    </r>
    <r>
      <rPr>
        <u val="single"/>
        <sz val="12"/>
        <color theme="1"/>
        <rFont val="Times New Roman"/>
        <family val="1"/>
      </rPr>
      <t>Parametry nabízeného plnění</t>
    </r>
    <r>
      <rPr>
        <sz val="12"/>
        <color theme="1"/>
        <rFont val="Times New Roman"/>
        <family val="1"/>
      </rPr>
      <t xml:space="preserve"> doplní vlastní technickou specifikaci tak, aby zadavatel mohl porovnat, zda nabízené zbožív odpovídá minimálním požadavkům, které jsou stanoveny v této příloze. Ve sloupci </t>
    </r>
    <r>
      <rPr>
        <u val="single"/>
        <sz val="12"/>
        <color theme="1"/>
        <rFont val="Times New Roman"/>
        <family val="1"/>
      </rPr>
      <t>Splnění minimálních požadavků zadavatele</t>
    </r>
    <r>
      <rPr>
        <sz val="12"/>
        <color theme="1"/>
        <rFont val="Times New Roman"/>
        <family val="1"/>
      </rPr>
      <t xml:space="preserve"> dodavatel doplní, zda jím nabízené zboží splňuje minimální požadavky stanovené zadavatelem slovy ,,ANO" nebo ,,NE". Dodavatel do položky </t>
    </r>
    <r>
      <rPr>
        <u val="single"/>
        <sz val="12"/>
        <color theme="1"/>
        <rFont val="Times New Roman"/>
        <family val="1"/>
      </rPr>
      <t>Jednotková cena v Kč bez DPH</t>
    </r>
    <r>
      <rPr>
        <sz val="12"/>
        <color theme="1"/>
        <rFont val="Times New Roman"/>
        <family val="1"/>
      </rPr>
      <t xml:space="preserve"> doplní jím nabízenou cenu. Zadavatel v této příloze stanovil základní požadavky a parametry dodávaného zboží, které dodavatel musí dodržet a zohlednit ve své nabídce. Dodavatel může nabídnout zboží s jinými, pokud možno lepšími parametry (v případě, že lze objektivně stanovit, že se jedná o parametry lepší), nikoli s parametry horšími, než požaduje zadavatel v zadávacích podmínkách a této příloze. Předmětem dodávky musí být zboží nové, ne repasované.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</rPr>
      <t>Nesplnění jedné nebo více technických podmínek požadovaných zadavatelem bude považováno za nesplnění zadávacích podmínek.</t>
    </r>
    <r>
      <rPr>
        <b/>
        <sz val="11"/>
        <color theme="1"/>
        <rFont val="Times New Roman"/>
        <family val="1"/>
      </rPr>
      <t xml:space="preserve"> </t>
    </r>
  </si>
  <si>
    <t xml:space="preserve"> Nábytek v jednotném dekoru odstín buk, včetně dopravy, roznesení,ustavení, montáž a kotvení.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</si>
</sst>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8"/>
      <name val="Verdana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indexed="8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9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20" applyFont="1" applyFill="1" applyBorder="1" applyAlignment="1">
      <alignment horizontal="center" vertical="center" wrapText="1"/>
      <protection/>
    </xf>
    <xf numFmtId="0" fontId="8" fillId="0" borderId="1" xfId="0" applyFont="1" applyBorder="1" applyAlignment="1">
      <alignment horizontal="center" vertical="center"/>
    </xf>
    <xf numFmtId="0" fontId="8" fillId="0" borderId="4" xfId="20" applyFont="1" applyFill="1" applyBorder="1" applyAlignment="1">
      <alignment horizontal="center" vertical="center" wrapText="1"/>
      <protection/>
    </xf>
    <xf numFmtId="0" fontId="5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20" applyFont="1" applyFill="1" applyBorder="1" applyAlignment="1">
      <alignment horizontal="center" vertical="center" wrapText="1"/>
      <protection/>
    </xf>
    <xf numFmtId="0" fontId="19" fillId="0" borderId="4" xfId="0" applyFont="1" applyBorder="1" applyAlignment="1">
      <alignment horizontal="center" vertical="center" wrapText="1"/>
    </xf>
    <xf numFmtId="0" fontId="20" fillId="3" borderId="4" xfId="0" applyNumberFormat="1" applyFont="1" applyFill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21" fillId="3" borderId="1" xfId="0" applyNumberFormat="1" applyFont="1" applyFill="1" applyBorder="1" applyAlignment="1">
      <alignment vertical="center" wrapText="1"/>
    </xf>
    <xf numFmtId="0" fontId="21" fillId="0" borderId="1" xfId="0" applyNumberFormat="1" applyFont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20" applyFont="1" applyFill="1" applyBorder="1" applyAlignment="1">
      <alignment horizontal="left" vertical="center" wrapText="1"/>
      <protection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9" fillId="0" borderId="3" xfId="20" applyFont="1" applyFill="1" applyBorder="1" applyAlignment="1">
      <alignment horizontal="left" vertical="center" wrapText="1"/>
      <protection/>
    </xf>
    <xf numFmtId="0" fontId="19" fillId="0" borderId="4" xfId="20" applyFont="1" applyFill="1" applyBorder="1" applyAlignment="1">
      <alignment horizontal="center" vertical="center" wrapText="1"/>
      <protection/>
    </xf>
    <xf numFmtId="0" fontId="19" fillId="0" borderId="4" xfId="20" applyFont="1" applyFill="1" applyBorder="1" applyAlignment="1">
      <alignment horizontal="left" vertical="center" wrapText="1"/>
      <protection/>
    </xf>
    <xf numFmtId="0" fontId="19" fillId="0" borderId="1" xfId="20" applyFont="1" applyFill="1" applyBorder="1" applyAlignment="1">
      <alignment horizontal="center" vertical="center" wrapText="1"/>
      <protection/>
    </xf>
    <xf numFmtId="0" fontId="20" fillId="0" borderId="1" xfId="20" applyFont="1" applyFill="1" applyBorder="1" applyAlignment="1">
      <alignment horizontal="left" vertical="center" wrapText="1"/>
      <protection/>
    </xf>
    <xf numFmtId="0" fontId="19" fillId="0" borderId="3" xfId="20" applyFont="1" applyFill="1" applyBorder="1" applyAlignment="1">
      <alignment horizontal="center" vertical="center" wrapText="1"/>
      <protection/>
    </xf>
    <xf numFmtId="0" fontId="19" fillId="0" borderId="5" xfId="20" applyFont="1" applyFill="1" applyBorder="1" applyAlignment="1">
      <alignment horizontal="left" vertical="center" wrapText="1"/>
      <protection/>
    </xf>
    <xf numFmtId="0" fontId="20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19" fillId="3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wrapText="1"/>
    </xf>
    <xf numFmtId="0" fontId="19" fillId="0" borderId="1" xfId="0" applyFont="1" applyBorder="1" applyAlignment="1">
      <alignment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22" fillId="0" borderId="1" xfId="20" applyFont="1" applyFill="1" applyBorder="1" applyAlignment="1">
      <alignment horizontal="center" vertical="center" wrapText="1"/>
      <protection/>
    </xf>
    <xf numFmtId="0" fontId="8" fillId="0" borderId="3" xfId="20" applyFont="1" applyFill="1" applyBorder="1" applyAlignment="1">
      <alignment horizontal="center" vertical="center" wrapText="1"/>
      <protection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4" fontId="9" fillId="0" borderId="4" xfId="0" applyNumberFormat="1" applyFont="1" applyBorder="1" applyAlignment="1" applyProtection="1">
      <alignment horizontal="center" vertical="center"/>
      <protection locked="0"/>
    </xf>
    <xf numFmtId="4" fontId="9" fillId="0" borderId="4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 applyProtection="1">
      <alignment horizontal="center" vertical="center"/>
      <protection locked="0"/>
    </xf>
    <xf numFmtId="4" fontId="9" fillId="0" borderId="1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 applyProtection="1">
      <alignment horizontal="center" vertical="center"/>
      <protection locked="0"/>
    </xf>
    <xf numFmtId="4" fontId="9" fillId="0" borderId="5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4" fontId="9" fillId="0" borderId="5" xfId="0" applyNumberFormat="1" applyFont="1" applyBorder="1" applyAlignment="1" applyProtection="1">
      <alignment horizontal="center" vertical="center"/>
      <protection locked="0"/>
    </xf>
    <xf numFmtId="4" fontId="9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0" fillId="2" borderId="15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10" fillId="2" borderId="16" xfId="0" applyFont="1" applyFill="1" applyBorder="1" applyAlignment="1">
      <alignment horizontal="center" wrapText="1"/>
    </xf>
    <xf numFmtId="0" fontId="2" fillId="4" borderId="17" xfId="0" applyFont="1" applyFill="1" applyBorder="1" applyAlignment="1">
      <alignment horizontal="left"/>
    </xf>
    <xf numFmtId="0" fontId="2" fillId="4" borderId="18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2" fillId="4" borderId="20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22" xfId="0" applyFont="1" applyFill="1" applyBorder="1" applyAlignment="1" applyProtection="1">
      <alignment horizontal="center" vertical="center" wrapText="1"/>
      <protection locked="0"/>
    </xf>
    <xf numFmtId="0" fontId="10" fillId="2" borderId="23" xfId="0" applyFont="1" applyFill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5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view="pageLayout" zoomScale="90" zoomScalePageLayoutView="90" workbookViewId="0" topLeftCell="A22">
      <selection activeCell="I23" sqref="I23"/>
    </sheetView>
  </sheetViews>
  <sheetFormatPr defaultColWidth="9.140625" defaultRowHeight="15"/>
  <cols>
    <col min="1" max="1" width="6.7109375" style="1" customWidth="1"/>
    <col min="2" max="2" width="14.421875" style="1" customWidth="1"/>
    <col min="3" max="3" width="31.7109375" style="4" customWidth="1"/>
    <col min="4" max="4" width="8.8515625" style="1" customWidth="1"/>
    <col min="5" max="5" width="24.421875" style="1" customWidth="1"/>
    <col min="6" max="6" width="11.00390625" style="1" customWidth="1"/>
    <col min="7" max="7" width="13.421875" style="1" customWidth="1"/>
    <col min="8" max="8" width="10.421875" style="1" customWidth="1"/>
    <col min="9" max="9" width="8.57421875" style="1" customWidth="1"/>
    <col min="10" max="10" width="11.7109375" style="1" customWidth="1"/>
    <col min="11" max="16384" width="9.140625" style="1" customWidth="1"/>
  </cols>
  <sheetData>
    <row r="1" spans="1:10" ht="16.5" thickBot="1">
      <c r="A1" s="82" t="s">
        <v>16</v>
      </c>
      <c r="B1" s="83"/>
      <c r="C1" s="83"/>
      <c r="D1" s="83"/>
      <c r="E1" s="83"/>
      <c r="F1" s="83"/>
      <c r="G1" s="83"/>
      <c r="H1" s="83"/>
      <c r="I1" s="83"/>
      <c r="J1" s="84"/>
    </row>
    <row r="2" spans="1:10" ht="16.5" thickBot="1">
      <c r="A2" s="73" t="s">
        <v>19</v>
      </c>
      <c r="B2" s="74"/>
      <c r="C2" s="74"/>
      <c r="D2" s="74"/>
      <c r="E2" s="74"/>
      <c r="F2" s="74"/>
      <c r="G2" s="74"/>
      <c r="H2" s="74"/>
      <c r="I2" s="74"/>
      <c r="J2" s="75"/>
    </row>
    <row r="3" spans="1:10" ht="16.5" thickBot="1">
      <c r="A3" s="76" t="s">
        <v>20</v>
      </c>
      <c r="B3" s="77"/>
      <c r="C3" s="77"/>
      <c r="D3" s="77"/>
      <c r="E3" s="77"/>
      <c r="F3" s="77"/>
      <c r="G3" s="77"/>
      <c r="H3" s="77"/>
      <c r="I3" s="77"/>
      <c r="J3" s="78"/>
    </row>
    <row r="4" spans="1:10" ht="135" customHeight="1">
      <c r="A4" s="79" t="s">
        <v>98</v>
      </c>
      <c r="B4" s="80"/>
      <c r="C4" s="80"/>
      <c r="D4" s="80"/>
      <c r="E4" s="80"/>
      <c r="F4" s="80"/>
      <c r="G4" s="80"/>
      <c r="H4" s="80"/>
      <c r="I4" s="80"/>
      <c r="J4" s="81"/>
    </row>
    <row r="5" spans="1:10" ht="14.25" customHeight="1">
      <c r="A5" s="92" t="s">
        <v>99</v>
      </c>
      <c r="B5" s="93"/>
      <c r="C5" s="93"/>
      <c r="D5" s="93"/>
      <c r="E5" s="93"/>
      <c r="F5" s="93"/>
      <c r="G5" s="93"/>
      <c r="H5" s="93"/>
      <c r="I5" s="93"/>
      <c r="J5" s="93"/>
    </row>
    <row r="6" spans="1:10" ht="16.5" customHeight="1">
      <c r="A6" s="94" t="s">
        <v>18</v>
      </c>
      <c r="B6" s="95"/>
      <c r="C6" s="95"/>
      <c r="D6" s="95"/>
      <c r="E6" s="95"/>
      <c r="F6" s="95"/>
      <c r="G6" s="95"/>
      <c r="H6" s="95"/>
      <c r="I6" s="96"/>
      <c r="J6" s="97"/>
    </row>
    <row r="7" spans="1:10" ht="52.5" customHeight="1">
      <c r="A7" s="88" t="s">
        <v>0</v>
      </c>
      <c r="B7" s="89" t="s">
        <v>2</v>
      </c>
      <c r="C7" s="89" t="s">
        <v>6</v>
      </c>
      <c r="D7" s="91" t="s">
        <v>1</v>
      </c>
      <c r="E7" s="45" t="s">
        <v>17</v>
      </c>
      <c r="F7" s="46" t="s">
        <v>3</v>
      </c>
      <c r="G7" s="45" t="s">
        <v>5</v>
      </c>
      <c r="H7" s="89" t="s">
        <v>7</v>
      </c>
      <c r="I7" s="89" t="s">
        <v>9</v>
      </c>
      <c r="J7" s="90" t="s">
        <v>8</v>
      </c>
    </row>
    <row r="8" spans="1:10" s="2" customFormat="1" ht="32.25" customHeight="1" thickBot="1">
      <c r="A8" s="88"/>
      <c r="B8" s="89"/>
      <c r="C8" s="89"/>
      <c r="D8" s="91"/>
      <c r="E8" s="14" t="s">
        <v>4</v>
      </c>
      <c r="F8" s="15" t="s">
        <v>4</v>
      </c>
      <c r="G8" s="14" t="s">
        <v>4</v>
      </c>
      <c r="H8" s="89"/>
      <c r="I8" s="89"/>
      <c r="J8" s="90"/>
    </row>
    <row r="9" spans="1:10" ht="17.25" thickBot="1" thickTop="1">
      <c r="A9" s="85" t="s">
        <v>95</v>
      </c>
      <c r="B9" s="86"/>
      <c r="C9" s="86"/>
      <c r="D9" s="86"/>
      <c r="E9" s="86"/>
      <c r="F9" s="86"/>
      <c r="G9" s="86"/>
      <c r="H9" s="86"/>
      <c r="I9" s="86"/>
      <c r="J9" s="87"/>
    </row>
    <row r="10" spans="1:10" s="3" customFormat="1" ht="215.25" customHeight="1" thickTop="1">
      <c r="A10" s="8">
        <v>1</v>
      </c>
      <c r="B10" s="18" t="s">
        <v>21</v>
      </c>
      <c r="C10" s="19" t="s">
        <v>86</v>
      </c>
      <c r="D10" s="16">
        <v>1</v>
      </c>
      <c r="E10" s="49"/>
      <c r="F10" s="49"/>
      <c r="G10" s="53"/>
      <c r="H10" s="54">
        <f>G10*D10</f>
        <v>0</v>
      </c>
      <c r="I10" s="54">
        <f>H10*0.21</f>
        <v>0</v>
      </c>
      <c r="J10" s="54">
        <f>SUM(H10:I10)</f>
        <v>0</v>
      </c>
    </row>
    <row r="11" spans="1:10" s="3" customFormat="1" ht="206.25" customHeight="1">
      <c r="A11" s="5">
        <v>2</v>
      </c>
      <c r="B11" s="20" t="s">
        <v>22</v>
      </c>
      <c r="C11" s="21" t="s">
        <v>23</v>
      </c>
      <c r="D11" s="12">
        <v>1</v>
      </c>
      <c r="E11" s="50"/>
      <c r="F11" s="50"/>
      <c r="G11" s="55"/>
      <c r="H11" s="56">
        <f aca="true" t="shared" si="0" ref="H11:H21">G11*D11</f>
        <v>0</v>
      </c>
      <c r="I11" s="56">
        <f aca="true" t="shared" si="1" ref="I11:I21">H11*0.21</f>
        <v>0</v>
      </c>
      <c r="J11" s="56">
        <f aca="true" t="shared" si="2" ref="J11:J21">SUM(H11:I11)</f>
        <v>0</v>
      </c>
    </row>
    <row r="12" spans="1:10" s="3" customFormat="1" ht="60" customHeight="1">
      <c r="A12" s="5">
        <v>3</v>
      </c>
      <c r="B12" s="20" t="s">
        <v>24</v>
      </c>
      <c r="C12" s="21" t="s">
        <v>25</v>
      </c>
      <c r="D12" s="12">
        <v>2</v>
      </c>
      <c r="E12" s="50"/>
      <c r="F12" s="50"/>
      <c r="G12" s="55"/>
      <c r="H12" s="54">
        <f t="shared" si="0"/>
        <v>0</v>
      </c>
      <c r="I12" s="54">
        <f t="shared" si="1"/>
        <v>0</v>
      </c>
      <c r="J12" s="54">
        <f t="shared" si="2"/>
        <v>0</v>
      </c>
    </row>
    <row r="13" spans="1:10" s="3" customFormat="1" ht="43.5" customHeight="1">
      <c r="A13" s="5">
        <v>4</v>
      </c>
      <c r="B13" s="22" t="s">
        <v>26</v>
      </c>
      <c r="C13" s="23" t="s">
        <v>27</v>
      </c>
      <c r="D13" s="12">
        <v>1</v>
      </c>
      <c r="E13" s="50"/>
      <c r="F13" s="50"/>
      <c r="G13" s="55"/>
      <c r="H13" s="54">
        <f t="shared" si="0"/>
        <v>0</v>
      </c>
      <c r="I13" s="54">
        <f t="shared" si="1"/>
        <v>0</v>
      </c>
      <c r="J13" s="54">
        <f t="shared" si="2"/>
        <v>0</v>
      </c>
    </row>
    <row r="14" spans="1:10" s="3" customFormat="1" ht="77.25" customHeight="1">
      <c r="A14" s="5">
        <v>5</v>
      </c>
      <c r="B14" s="24" t="s">
        <v>28</v>
      </c>
      <c r="C14" s="23" t="s">
        <v>93</v>
      </c>
      <c r="D14" s="9">
        <v>1</v>
      </c>
      <c r="E14" s="50"/>
      <c r="F14" s="50"/>
      <c r="G14" s="55"/>
      <c r="H14" s="54">
        <f t="shared" si="0"/>
        <v>0</v>
      </c>
      <c r="I14" s="54">
        <f t="shared" si="1"/>
        <v>0</v>
      </c>
      <c r="J14" s="54">
        <f t="shared" si="2"/>
        <v>0</v>
      </c>
    </row>
    <row r="15" spans="1:10" s="3" customFormat="1" ht="69" customHeight="1">
      <c r="A15" s="5">
        <v>6</v>
      </c>
      <c r="B15" s="22" t="s">
        <v>12</v>
      </c>
      <c r="C15" s="25" t="s">
        <v>29</v>
      </c>
      <c r="D15" s="9">
        <v>10</v>
      </c>
      <c r="E15" s="50"/>
      <c r="F15" s="50"/>
      <c r="G15" s="55"/>
      <c r="H15" s="54">
        <f t="shared" si="0"/>
        <v>0</v>
      </c>
      <c r="I15" s="54">
        <f t="shared" si="1"/>
        <v>0</v>
      </c>
      <c r="J15" s="54">
        <f t="shared" si="2"/>
        <v>0</v>
      </c>
    </row>
    <row r="16" spans="1:10" s="3" customFormat="1" ht="81.75" customHeight="1">
      <c r="A16" s="5">
        <v>7</v>
      </c>
      <c r="B16" s="26" t="s">
        <v>13</v>
      </c>
      <c r="C16" s="25" t="s">
        <v>30</v>
      </c>
      <c r="D16" s="9">
        <v>5</v>
      </c>
      <c r="E16" s="50"/>
      <c r="F16" s="50"/>
      <c r="G16" s="55"/>
      <c r="H16" s="54">
        <f t="shared" si="0"/>
        <v>0</v>
      </c>
      <c r="I16" s="54">
        <f t="shared" si="1"/>
        <v>0</v>
      </c>
      <c r="J16" s="54">
        <f t="shared" si="2"/>
        <v>0</v>
      </c>
    </row>
    <row r="17" spans="1:10" s="3" customFormat="1" ht="180" customHeight="1">
      <c r="A17" s="5">
        <v>8</v>
      </c>
      <c r="B17" s="27" t="s">
        <v>10</v>
      </c>
      <c r="C17" s="25" t="s">
        <v>14</v>
      </c>
      <c r="D17" s="9">
        <v>30</v>
      </c>
      <c r="E17" s="50"/>
      <c r="F17" s="50"/>
      <c r="G17" s="55"/>
      <c r="H17" s="56">
        <f t="shared" si="0"/>
        <v>0</v>
      </c>
      <c r="I17" s="56">
        <f t="shared" si="1"/>
        <v>0</v>
      </c>
      <c r="J17" s="56">
        <f t="shared" si="2"/>
        <v>0</v>
      </c>
    </row>
    <row r="18" spans="1:10" s="3" customFormat="1" ht="86.25" customHeight="1">
      <c r="A18" s="5">
        <v>9</v>
      </c>
      <c r="B18" s="27" t="s">
        <v>11</v>
      </c>
      <c r="C18" s="25" t="s">
        <v>31</v>
      </c>
      <c r="D18" s="9">
        <v>2</v>
      </c>
      <c r="E18" s="50"/>
      <c r="F18" s="50"/>
      <c r="G18" s="55"/>
      <c r="H18" s="54">
        <f t="shared" si="0"/>
        <v>0</v>
      </c>
      <c r="I18" s="54">
        <f t="shared" si="1"/>
        <v>0</v>
      </c>
      <c r="J18" s="54">
        <f t="shared" si="2"/>
        <v>0</v>
      </c>
    </row>
    <row r="19" spans="1:10" s="3" customFormat="1" ht="110.25" customHeight="1">
      <c r="A19" s="5">
        <v>10</v>
      </c>
      <c r="B19" s="27" t="s">
        <v>11</v>
      </c>
      <c r="C19" s="25" t="s">
        <v>32</v>
      </c>
      <c r="D19" s="9">
        <v>1</v>
      </c>
      <c r="E19" s="50"/>
      <c r="F19" s="50"/>
      <c r="G19" s="55"/>
      <c r="H19" s="54">
        <f t="shared" si="0"/>
        <v>0</v>
      </c>
      <c r="I19" s="54">
        <f t="shared" si="1"/>
        <v>0</v>
      </c>
      <c r="J19" s="54">
        <f t="shared" si="2"/>
        <v>0</v>
      </c>
    </row>
    <row r="20" spans="1:10" s="3" customFormat="1" ht="67.5" customHeight="1">
      <c r="A20" s="5">
        <v>11</v>
      </c>
      <c r="B20" s="27" t="s">
        <v>11</v>
      </c>
      <c r="C20" s="25" t="s">
        <v>33</v>
      </c>
      <c r="D20" s="9">
        <v>1</v>
      </c>
      <c r="E20" s="50"/>
      <c r="F20" s="50"/>
      <c r="G20" s="55"/>
      <c r="H20" s="54">
        <f t="shared" si="0"/>
        <v>0</v>
      </c>
      <c r="I20" s="54">
        <f t="shared" si="1"/>
        <v>0</v>
      </c>
      <c r="J20" s="54">
        <f t="shared" si="2"/>
        <v>0</v>
      </c>
    </row>
    <row r="21" spans="1:10" s="3" customFormat="1" ht="84" customHeight="1" thickBot="1">
      <c r="A21" s="7">
        <v>12</v>
      </c>
      <c r="B21" s="28" t="s">
        <v>11</v>
      </c>
      <c r="C21" s="29" t="s">
        <v>34</v>
      </c>
      <c r="D21" s="7">
        <v>5</v>
      </c>
      <c r="E21" s="51"/>
      <c r="F21" s="51"/>
      <c r="G21" s="57"/>
      <c r="H21" s="58">
        <f t="shared" si="0"/>
        <v>0</v>
      </c>
      <c r="I21" s="58">
        <f t="shared" si="1"/>
        <v>0</v>
      </c>
      <c r="J21" s="58">
        <f t="shared" si="2"/>
        <v>0</v>
      </c>
    </row>
    <row r="22" spans="1:10" s="3" customFormat="1" ht="36" customHeight="1" thickBot="1" thickTop="1">
      <c r="A22" s="64" t="s">
        <v>96</v>
      </c>
      <c r="B22" s="65"/>
      <c r="C22" s="65"/>
      <c r="D22" s="65"/>
      <c r="E22" s="65"/>
      <c r="F22" s="65"/>
      <c r="G22" s="65"/>
      <c r="H22" s="65"/>
      <c r="I22" s="65"/>
      <c r="J22" s="66"/>
    </row>
    <row r="23" spans="1:10" s="3" customFormat="1" ht="198.75" customHeight="1" thickTop="1">
      <c r="A23" s="8">
        <v>13</v>
      </c>
      <c r="B23" s="30" t="s">
        <v>35</v>
      </c>
      <c r="C23" s="31" t="s">
        <v>49</v>
      </c>
      <c r="D23" s="13">
        <v>2</v>
      </c>
      <c r="E23" s="49"/>
      <c r="F23" s="49"/>
      <c r="G23" s="53"/>
      <c r="H23" s="54">
        <f>G23*D23</f>
        <v>0</v>
      </c>
      <c r="I23" s="54">
        <f>H23*0.21</f>
        <v>0</v>
      </c>
      <c r="J23" s="54">
        <f>SUM(H23:I23)</f>
        <v>0</v>
      </c>
    </row>
    <row r="24" spans="1:10" s="3" customFormat="1" ht="107.25" customHeight="1">
      <c r="A24" s="5">
        <v>14</v>
      </c>
      <c r="B24" s="32" t="s">
        <v>36</v>
      </c>
      <c r="C24" s="33" t="s">
        <v>91</v>
      </c>
      <c r="D24" s="11">
        <v>1</v>
      </c>
      <c r="E24" s="50"/>
      <c r="F24" s="50"/>
      <c r="G24" s="55"/>
      <c r="H24" s="54">
        <f aca="true" t="shared" si="3" ref="H24:H33">G24*D24</f>
        <v>0</v>
      </c>
      <c r="I24" s="54">
        <f aca="true" t="shared" si="4" ref="I24:I33">H24*0.21</f>
        <v>0</v>
      </c>
      <c r="J24" s="54">
        <f aca="true" t="shared" si="5" ref="J24:J33">SUM(H24:I24)</f>
        <v>0</v>
      </c>
    </row>
    <row r="25" spans="1:10" s="3" customFormat="1" ht="57.75" customHeight="1">
      <c r="A25" s="5">
        <v>15</v>
      </c>
      <c r="B25" s="32" t="s">
        <v>11</v>
      </c>
      <c r="C25" s="25" t="s">
        <v>37</v>
      </c>
      <c r="D25" s="11">
        <v>2</v>
      </c>
      <c r="E25" s="50"/>
      <c r="F25" s="50"/>
      <c r="G25" s="55"/>
      <c r="H25" s="54">
        <f t="shared" si="3"/>
        <v>0</v>
      </c>
      <c r="I25" s="54">
        <f t="shared" si="4"/>
        <v>0</v>
      </c>
      <c r="J25" s="54">
        <f t="shared" si="5"/>
        <v>0</v>
      </c>
    </row>
    <row r="26" spans="1:10" s="3" customFormat="1" ht="49.5" customHeight="1">
      <c r="A26" s="5">
        <v>16</v>
      </c>
      <c r="B26" s="32" t="s">
        <v>11</v>
      </c>
      <c r="C26" s="25" t="s">
        <v>38</v>
      </c>
      <c r="D26" s="11">
        <v>1</v>
      </c>
      <c r="E26" s="50"/>
      <c r="F26" s="50"/>
      <c r="G26" s="55"/>
      <c r="H26" s="54">
        <f t="shared" si="3"/>
        <v>0</v>
      </c>
      <c r="I26" s="54">
        <f t="shared" si="4"/>
        <v>0</v>
      </c>
      <c r="J26" s="54">
        <f t="shared" si="5"/>
        <v>0</v>
      </c>
    </row>
    <row r="27" spans="1:10" s="3" customFormat="1" ht="42.75" customHeight="1">
      <c r="A27" s="5">
        <v>17</v>
      </c>
      <c r="B27" s="32" t="s">
        <v>39</v>
      </c>
      <c r="C27" s="25" t="s">
        <v>92</v>
      </c>
      <c r="D27" s="47">
        <v>1</v>
      </c>
      <c r="E27" s="50"/>
      <c r="F27" s="50"/>
      <c r="G27" s="55"/>
      <c r="H27" s="54">
        <f t="shared" si="3"/>
        <v>0</v>
      </c>
      <c r="I27" s="54">
        <f t="shared" si="4"/>
        <v>0</v>
      </c>
      <c r="J27" s="54">
        <f t="shared" si="5"/>
        <v>0</v>
      </c>
    </row>
    <row r="28" spans="1:10" s="3" customFormat="1" ht="42.75" customHeight="1">
      <c r="A28" s="10">
        <v>18</v>
      </c>
      <c r="B28" s="32" t="s">
        <v>40</v>
      </c>
      <c r="C28" s="25" t="s">
        <v>41</v>
      </c>
      <c r="D28" s="11">
        <v>1</v>
      </c>
      <c r="E28" s="50"/>
      <c r="F28" s="50"/>
      <c r="G28" s="55"/>
      <c r="H28" s="54">
        <f t="shared" si="3"/>
        <v>0</v>
      </c>
      <c r="I28" s="54">
        <f t="shared" si="4"/>
        <v>0</v>
      </c>
      <c r="J28" s="54">
        <f t="shared" si="5"/>
        <v>0</v>
      </c>
    </row>
    <row r="29" spans="1:10" s="3" customFormat="1" ht="30.75" customHeight="1">
      <c r="A29" s="5">
        <v>19</v>
      </c>
      <c r="B29" s="32" t="s">
        <v>42</v>
      </c>
      <c r="C29" s="25" t="s">
        <v>43</v>
      </c>
      <c r="D29" s="11">
        <v>2</v>
      </c>
      <c r="E29" s="50"/>
      <c r="F29" s="50"/>
      <c r="G29" s="55"/>
      <c r="H29" s="56">
        <f t="shared" si="3"/>
        <v>0</v>
      </c>
      <c r="I29" s="56">
        <f t="shared" si="4"/>
        <v>0</v>
      </c>
      <c r="J29" s="56">
        <f t="shared" si="5"/>
        <v>0</v>
      </c>
    </row>
    <row r="30" spans="1:10" s="3" customFormat="1" ht="30.75" customHeight="1">
      <c r="A30" s="5">
        <v>20</v>
      </c>
      <c r="B30" s="32" t="s">
        <v>40</v>
      </c>
      <c r="C30" s="25" t="s">
        <v>44</v>
      </c>
      <c r="D30" s="11">
        <v>1</v>
      </c>
      <c r="E30" s="50"/>
      <c r="F30" s="50"/>
      <c r="G30" s="55"/>
      <c r="H30" s="54">
        <f t="shared" si="3"/>
        <v>0</v>
      </c>
      <c r="I30" s="54">
        <f t="shared" si="4"/>
        <v>0</v>
      </c>
      <c r="J30" s="54">
        <f t="shared" si="5"/>
        <v>0</v>
      </c>
    </row>
    <row r="31" spans="1:10" s="3" customFormat="1" ht="57" customHeight="1">
      <c r="A31" s="5">
        <v>21</v>
      </c>
      <c r="B31" s="32" t="s">
        <v>11</v>
      </c>
      <c r="C31" s="25" t="s">
        <v>45</v>
      </c>
      <c r="D31" s="11">
        <v>2</v>
      </c>
      <c r="E31" s="50"/>
      <c r="F31" s="50"/>
      <c r="G31" s="55"/>
      <c r="H31" s="54">
        <f t="shared" si="3"/>
        <v>0</v>
      </c>
      <c r="I31" s="54">
        <f t="shared" si="4"/>
        <v>0</v>
      </c>
      <c r="J31" s="54">
        <f t="shared" si="5"/>
        <v>0</v>
      </c>
    </row>
    <row r="32" spans="1:10" s="3" customFormat="1" ht="54" customHeight="1">
      <c r="A32" s="5">
        <v>22</v>
      </c>
      <c r="B32" s="32" t="s">
        <v>46</v>
      </c>
      <c r="C32" s="25" t="s">
        <v>47</v>
      </c>
      <c r="D32" s="11">
        <v>2</v>
      </c>
      <c r="E32" s="50"/>
      <c r="F32" s="50"/>
      <c r="G32" s="55"/>
      <c r="H32" s="54">
        <f t="shared" si="3"/>
        <v>0</v>
      </c>
      <c r="I32" s="54">
        <f t="shared" si="4"/>
        <v>0</v>
      </c>
      <c r="J32" s="54">
        <f t="shared" si="5"/>
        <v>0</v>
      </c>
    </row>
    <row r="33" spans="1:10" s="3" customFormat="1" ht="75.75" customHeight="1" thickBot="1">
      <c r="A33" s="7">
        <v>23</v>
      </c>
      <c r="B33" s="34" t="s">
        <v>11</v>
      </c>
      <c r="C33" s="29" t="s">
        <v>48</v>
      </c>
      <c r="D33" s="48">
        <v>2</v>
      </c>
      <c r="E33" s="51"/>
      <c r="F33" s="51"/>
      <c r="G33" s="57"/>
      <c r="H33" s="54">
        <f t="shared" si="3"/>
        <v>0</v>
      </c>
      <c r="I33" s="54">
        <f t="shared" si="4"/>
        <v>0</v>
      </c>
      <c r="J33" s="54">
        <f t="shared" si="5"/>
        <v>0</v>
      </c>
    </row>
    <row r="34" spans="1:10" s="3" customFormat="1" ht="17.25" thickBot="1" thickTop="1">
      <c r="A34" s="67" t="s">
        <v>94</v>
      </c>
      <c r="B34" s="68"/>
      <c r="C34" s="68"/>
      <c r="D34" s="68"/>
      <c r="E34" s="68"/>
      <c r="F34" s="68"/>
      <c r="G34" s="68"/>
      <c r="H34" s="68"/>
      <c r="I34" s="68"/>
      <c r="J34" s="69"/>
    </row>
    <row r="35" spans="1:10" s="3" customFormat="1" ht="30.75" customHeight="1" thickTop="1">
      <c r="A35" s="8">
        <v>24</v>
      </c>
      <c r="B35" s="30" t="s">
        <v>50</v>
      </c>
      <c r="C35" s="31" t="s">
        <v>51</v>
      </c>
      <c r="D35" s="13">
        <v>2</v>
      </c>
      <c r="E35" s="49"/>
      <c r="F35" s="49"/>
      <c r="G35" s="53"/>
      <c r="H35" s="54">
        <f>G35*D35</f>
        <v>0</v>
      </c>
      <c r="I35" s="54">
        <f>H35*0.21</f>
        <v>0</v>
      </c>
      <c r="J35" s="59">
        <f>SUM(H35:I35)</f>
        <v>0</v>
      </c>
    </row>
    <row r="36" spans="1:10" s="3" customFormat="1" ht="33" customHeight="1">
      <c r="A36" s="5">
        <v>25</v>
      </c>
      <c r="B36" s="32" t="s">
        <v>50</v>
      </c>
      <c r="C36" s="25" t="s">
        <v>52</v>
      </c>
      <c r="D36" s="11">
        <v>2</v>
      </c>
      <c r="E36" s="50"/>
      <c r="F36" s="50"/>
      <c r="G36" s="55"/>
      <c r="H36" s="54">
        <f aca="true" t="shared" si="6" ref="H36:H48">G36*D36</f>
        <v>0</v>
      </c>
      <c r="I36" s="54">
        <f aca="true" t="shared" si="7" ref="I36:I48">H36*0.21</f>
        <v>0</v>
      </c>
      <c r="J36" s="59">
        <f aca="true" t="shared" si="8" ref="J36:J48">SUM(H36:I36)</f>
        <v>0</v>
      </c>
    </row>
    <row r="37" spans="1:10" s="3" customFormat="1" ht="38.25" customHeight="1">
      <c r="A37" s="5">
        <v>26</v>
      </c>
      <c r="B37" s="32" t="s">
        <v>53</v>
      </c>
      <c r="C37" s="25" t="s">
        <v>54</v>
      </c>
      <c r="D37" s="11">
        <v>4</v>
      </c>
      <c r="E37" s="50"/>
      <c r="F37" s="50"/>
      <c r="G37" s="55"/>
      <c r="H37" s="54">
        <f t="shared" si="6"/>
        <v>0</v>
      </c>
      <c r="I37" s="54">
        <f t="shared" si="7"/>
        <v>0</v>
      </c>
      <c r="J37" s="59">
        <f t="shared" si="8"/>
        <v>0</v>
      </c>
    </row>
    <row r="38" spans="1:10" s="3" customFormat="1" ht="55.5" customHeight="1">
      <c r="A38" s="5">
        <v>27</v>
      </c>
      <c r="B38" s="32" t="s">
        <v>55</v>
      </c>
      <c r="C38" s="25" t="s">
        <v>56</v>
      </c>
      <c r="D38" s="11">
        <v>3</v>
      </c>
      <c r="E38" s="50"/>
      <c r="F38" s="50"/>
      <c r="G38" s="55"/>
      <c r="H38" s="54">
        <f t="shared" si="6"/>
        <v>0</v>
      </c>
      <c r="I38" s="54">
        <f t="shared" si="7"/>
        <v>0</v>
      </c>
      <c r="J38" s="59">
        <f t="shared" si="8"/>
        <v>0</v>
      </c>
    </row>
    <row r="39" spans="1:10" s="3" customFormat="1" ht="66" customHeight="1">
      <c r="A39" s="5">
        <v>28</v>
      </c>
      <c r="B39" s="32" t="s">
        <v>55</v>
      </c>
      <c r="C39" s="25" t="s">
        <v>57</v>
      </c>
      <c r="D39" s="11">
        <v>1</v>
      </c>
      <c r="E39" s="50"/>
      <c r="F39" s="50"/>
      <c r="G39" s="55"/>
      <c r="H39" s="54">
        <f t="shared" si="6"/>
        <v>0</v>
      </c>
      <c r="I39" s="54">
        <f t="shared" si="7"/>
        <v>0</v>
      </c>
      <c r="J39" s="59">
        <f t="shared" si="8"/>
        <v>0</v>
      </c>
    </row>
    <row r="40" spans="1:10" s="3" customFormat="1" ht="57" customHeight="1">
      <c r="A40" s="5">
        <v>29</v>
      </c>
      <c r="B40" s="32" t="s">
        <v>55</v>
      </c>
      <c r="C40" s="25" t="s">
        <v>58</v>
      </c>
      <c r="D40" s="11">
        <v>1</v>
      </c>
      <c r="E40" s="50"/>
      <c r="F40" s="50"/>
      <c r="G40" s="55"/>
      <c r="H40" s="54">
        <f t="shared" si="6"/>
        <v>0</v>
      </c>
      <c r="I40" s="54">
        <f t="shared" si="7"/>
        <v>0</v>
      </c>
      <c r="J40" s="59">
        <f t="shared" si="8"/>
        <v>0</v>
      </c>
    </row>
    <row r="41" spans="1:10" s="3" customFormat="1" ht="79.5" customHeight="1">
      <c r="A41" s="5">
        <v>30</v>
      </c>
      <c r="B41" s="32" t="s">
        <v>11</v>
      </c>
      <c r="C41" s="25" t="s">
        <v>59</v>
      </c>
      <c r="D41" s="11">
        <v>1</v>
      </c>
      <c r="E41" s="50"/>
      <c r="F41" s="50"/>
      <c r="G41" s="55"/>
      <c r="H41" s="56">
        <f t="shared" si="6"/>
        <v>0</v>
      </c>
      <c r="I41" s="56">
        <f t="shared" si="7"/>
        <v>0</v>
      </c>
      <c r="J41" s="60">
        <f t="shared" si="8"/>
        <v>0</v>
      </c>
    </row>
    <row r="42" spans="1:10" s="3" customFormat="1" ht="76.5" customHeight="1">
      <c r="A42" s="5">
        <v>31</v>
      </c>
      <c r="B42" s="32" t="s">
        <v>11</v>
      </c>
      <c r="C42" s="25" t="s">
        <v>60</v>
      </c>
      <c r="D42" s="11">
        <v>3</v>
      </c>
      <c r="E42" s="50"/>
      <c r="F42" s="50"/>
      <c r="G42" s="55"/>
      <c r="H42" s="54">
        <f t="shared" si="6"/>
        <v>0</v>
      </c>
      <c r="I42" s="54">
        <f t="shared" si="7"/>
        <v>0</v>
      </c>
      <c r="J42" s="59">
        <f t="shared" si="8"/>
        <v>0</v>
      </c>
    </row>
    <row r="43" spans="1:10" s="3" customFormat="1" ht="79.5" customHeight="1">
      <c r="A43" s="5">
        <v>32</v>
      </c>
      <c r="B43" s="32" t="s">
        <v>11</v>
      </c>
      <c r="C43" s="25" t="s">
        <v>61</v>
      </c>
      <c r="D43" s="11">
        <v>2</v>
      </c>
      <c r="E43" s="50"/>
      <c r="F43" s="50"/>
      <c r="G43" s="55"/>
      <c r="H43" s="54">
        <f t="shared" si="6"/>
        <v>0</v>
      </c>
      <c r="I43" s="54">
        <f t="shared" si="7"/>
        <v>0</v>
      </c>
      <c r="J43" s="59">
        <f t="shared" si="8"/>
        <v>0</v>
      </c>
    </row>
    <row r="44" spans="1:10" s="3" customFormat="1" ht="66.75" customHeight="1">
      <c r="A44" s="5">
        <v>33</v>
      </c>
      <c r="B44" s="32" t="s">
        <v>11</v>
      </c>
      <c r="C44" s="25" t="s">
        <v>62</v>
      </c>
      <c r="D44" s="11">
        <v>1</v>
      </c>
      <c r="E44" s="50"/>
      <c r="F44" s="50"/>
      <c r="G44" s="55"/>
      <c r="H44" s="54">
        <f t="shared" si="6"/>
        <v>0</v>
      </c>
      <c r="I44" s="54">
        <f t="shared" si="7"/>
        <v>0</v>
      </c>
      <c r="J44" s="59">
        <f t="shared" si="8"/>
        <v>0</v>
      </c>
    </row>
    <row r="45" spans="1:10" s="3" customFormat="1" ht="83.25" customHeight="1">
      <c r="A45" s="5">
        <v>34</v>
      </c>
      <c r="B45" s="32" t="s">
        <v>11</v>
      </c>
      <c r="C45" s="25" t="s">
        <v>63</v>
      </c>
      <c r="D45" s="11">
        <v>1</v>
      </c>
      <c r="E45" s="50"/>
      <c r="F45" s="50"/>
      <c r="G45" s="55"/>
      <c r="H45" s="54">
        <f t="shared" si="6"/>
        <v>0</v>
      </c>
      <c r="I45" s="54">
        <f t="shared" si="7"/>
        <v>0</v>
      </c>
      <c r="J45" s="59">
        <f t="shared" si="8"/>
        <v>0</v>
      </c>
    </row>
    <row r="46" spans="1:10" s="3" customFormat="1" ht="61.5" customHeight="1">
      <c r="A46" s="5">
        <v>35</v>
      </c>
      <c r="B46" s="32" t="s">
        <v>11</v>
      </c>
      <c r="C46" s="25" t="s">
        <v>64</v>
      </c>
      <c r="D46" s="11">
        <v>2</v>
      </c>
      <c r="E46" s="50"/>
      <c r="F46" s="50"/>
      <c r="G46" s="55"/>
      <c r="H46" s="54">
        <f t="shared" si="6"/>
        <v>0</v>
      </c>
      <c r="I46" s="54">
        <f t="shared" si="7"/>
        <v>0</v>
      </c>
      <c r="J46" s="59">
        <f t="shared" si="8"/>
        <v>0</v>
      </c>
    </row>
    <row r="47" spans="1:10" s="3" customFormat="1" ht="66" customHeight="1">
      <c r="A47" s="5">
        <v>36</v>
      </c>
      <c r="B47" s="32" t="s">
        <v>11</v>
      </c>
      <c r="C47" s="25" t="s">
        <v>65</v>
      </c>
      <c r="D47" s="11">
        <v>1</v>
      </c>
      <c r="E47" s="50"/>
      <c r="F47" s="50"/>
      <c r="G47" s="55"/>
      <c r="H47" s="54">
        <f t="shared" si="6"/>
        <v>0</v>
      </c>
      <c r="I47" s="54">
        <f t="shared" si="7"/>
        <v>0</v>
      </c>
      <c r="J47" s="59">
        <f t="shared" si="8"/>
        <v>0</v>
      </c>
    </row>
    <row r="48" spans="1:10" s="3" customFormat="1" ht="42.75" customHeight="1" thickBot="1">
      <c r="A48" s="7">
        <v>37</v>
      </c>
      <c r="B48" s="34" t="s">
        <v>46</v>
      </c>
      <c r="C48" s="35" t="s">
        <v>66</v>
      </c>
      <c r="D48" s="17">
        <v>1</v>
      </c>
      <c r="E48" s="52"/>
      <c r="F48" s="52"/>
      <c r="G48" s="61"/>
      <c r="H48" s="54">
        <f t="shared" si="6"/>
        <v>0</v>
      </c>
      <c r="I48" s="54">
        <f t="shared" si="7"/>
        <v>0</v>
      </c>
      <c r="J48" s="59">
        <f t="shared" si="8"/>
        <v>0</v>
      </c>
    </row>
    <row r="49" spans="1:10" s="3" customFormat="1" ht="34.5" customHeight="1" thickBot="1" thickTop="1">
      <c r="A49" s="70" t="s">
        <v>97</v>
      </c>
      <c r="B49" s="71"/>
      <c r="C49" s="71"/>
      <c r="D49" s="71"/>
      <c r="E49" s="71"/>
      <c r="F49" s="71"/>
      <c r="G49" s="71"/>
      <c r="H49" s="71"/>
      <c r="I49" s="71"/>
      <c r="J49" s="72"/>
    </row>
    <row r="50" spans="1:10" s="3" customFormat="1" ht="120" customHeight="1" thickTop="1">
      <c r="A50" s="6">
        <v>38</v>
      </c>
      <c r="B50" s="36" t="s">
        <v>67</v>
      </c>
      <c r="C50" s="37" t="s">
        <v>68</v>
      </c>
      <c r="D50" s="8">
        <v>2</v>
      </c>
      <c r="E50" s="49"/>
      <c r="F50" s="49"/>
      <c r="G50" s="53"/>
      <c r="H50" s="54">
        <f>G50*D50</f>
        <v>0</v>
      </c>
      <c r="I50" s="54">
        <f>H50*0.21</f>
        <v>0</v>
      </c>
      <c r="J50" s="54">
        <f>SUM(H50:I50)</f>
        <v>0</v>
      </c>
    </row>
    <row r="51" spans="1:10" s="3" customFormat="1" ht="126" customHeight="1">
      <c r="A51" s="5">
        <v>39</v>
      </c>
      <c r="B51" s="38" t="s">
        <v>67</v>
      </c>
      <c r="C51" s="39" t="s">
        <v>69</v>
      </c>
      <c r="D51" s="5">
        <v>4</v>
      </c>
      <c r="E51" s="50"/>
      <c r="F51" s="50"/>
      <c r="G51" s="55"/>
      <c r="H51" s="54">
        <f aca="true" t="shared" si="9" ref="H51:H64">G51*D51</f>
        <v>0</v>
      </c>
      <c r="I51" s="54">
        <f aca="true" t="shared" si="10" ref="I51:I64">H51*0.21</f>
        <v>0</v>
      </c>
      <c r="J51" s="54">
        <f aca="true" t="shared" si="11" ref="J51:J64">SUM(H51:I51)</f>
        <v>0</v>
      </c>
    </row>
    <row r="52" spans="1:10" s="3" customFormat="1" ht="122.25" customHeight="1">
      <c r="A52" s="5">
        <v>40</v>
      </c>
      <c r="B52" s="38" t="s">
        <v>67</v>
      </c>
      <c r="C52" s="40" t="s">
        <v>70</v>
      </c>
      <c r="D52" s="5">
        <v>4</v>
      </c>
      <c r="E52" s="50"/>
      <c r="F52" s="50"/>
      <c r="G52" s="55"/>
      <c r="H52" s="54">
        <f t="shared" si="9"/>
        <v>0</v>
      </c>
      <c r="I52" s="54">
        <f t="shared" si="10"/>
        <v>0</v>
      </c>
      <c r="J52" s="54">
        <f t="shared" si="11"/>
        <v>0</v>
      </c>
    </row>
    <row r="53" spans="1:10" s="3" customFormat="1" ht="99" customHeight="1">
      <c r="A53" s="5">
        <v>41</v>
      </c>
      <c r="B53" s="38" t="s">
        <v>67</v>
      </c>
      <c r="C53" s="39" t="s">
        <v>71</v>
      </c>
      <c r="D53" s="5">
        <v>2</v>
      </c>
      <c r="E53" s="50"/>
      <c r="F53" s="50"/>
      <c r="G53" s="55"/>
      <c r="H53" s="54">
        <f t="shared" si="9"/>
        <v>0</v>
      </c>
      <c r="I53" s="54">
        <f t="shared" si="10"/>
        <v>0</v>
      </c>
      <c r="J53" s="54">
        <f t="shared" si="11"/>
        <v>0</v>
      </c>
    </row>
    <row r="54" spans="1:10" s="3" customFormat="1" ht="45.75" customHeight="1">
      <c r="A54" s="5">
        <v>42</v>
      </c>
      <c r="B54" s="41" t="s">
        <v>72</v>
      </c>
      <c r="C54" s="39" t="s">
        <v>88</v>
      </c>
      <c r="D54" s="5">
        <v>10</v>
      </c>
      <c r="E54" s="50"/>
      <c r="F54" s="50"/>
      <c r="G54" s="55"/>
      <c r="H54" s="54">
        <f t="shared" si="9"/>
        <v>0</v>
      </c>
      <c r="I54" s="54">
        <f t="shared" si="10"/>
        <v>0</v>
      </c>
      <c r="J54" s="54">
        <f t="shared" si="11"/>
        <v>0</v>
      </c>
    </row>
    <row r="55" spans="1:10" s="3" customFormat="1" ht="65.25" customHeight="1">
      <c r="A55" s="5">
        <v>43</v>
      </c>
      <c r="B55" s="27" t="s">
        <v>73</v>
      </c>
      <c r="C55" s="42" t="s">
        <v>87</v>
      </c>
      <c r="D55" s="5">
        <v>10</v>
      </c>
      <c r="E55" s="50"/>
      <c r="F55" s="50"/>
      <c r="G55" s="55"/>
      <c r="H55" s="56">
        <f t="shared" si="9"/>
        <v>0</v>
      </c>
      <c r="I55" s="56">
        <f t="shared" si="10"/>
        <v>0</v>
      </c>
      <c r="J55" s="56">
        <f t="shared" si="11"/>
        <v>0</v>
      </c>
    </row>
    <row r="56" spans="1:10" s="3" customFormat="1" ht="44.25" customHeight="1">
      <c r="A56" s="5">
        <v>44</v>
      </c>
      <c r="B56" s="27" t="s">
        <v>74</v>
      </c>
      <c r="C56" s="42" t="s">
        <v>89</v>
      </c>
      <c r="D56" s="5">
        <v>1</v>
      </c>
      <c r="E56" s="50"/>
      <c r="F56" s="50"/>
      <c r="G56" s="55"/>
      <c r="H56" s="54">
        <f t="shared" si="9"/>
        <v>0</v>
      </c>
      <c r="I56" s="54">
        <f t="shared" si="10"/>
        <v>0</v>
      </c>
      <c r="J56" s="54">
        <f t="shared" si="11"/>
        <v>0</v>
      </c>
    </row>
    <row r="57" spans="1:10" s="3" customFormat="1" ht="45.75" customHeight="1">
      <c r="A57" s="5">
        <v>45</v>
      </c>
      <c r="B57" s="24" t="s">
        <v>75</v>
      </c>
      <c r="C57" s="43" t="s">
        <v>90</v>
      </c>
      <c r="D57" s="5">
        <v>1</v>
      </c>
      <c r="E57" s="50"/>
      <c r="F57" s="50"/>
      <c r="G57" s="55"/>
      <c r="H57" s="54">
        <f t="shared" si="9"/>
        <v>0</v>
      </c>
      <c r="I57" s="54">
        <f t="shared" si="10"/>
        <v>0</v>
      </c>
      <c r="J57" s="54">
        <f t="shared" si="11"/>
        <v>0</v>
      </c>
    </row>
    <row r="58" spans="1:10" s="3" customFormat="1" ht="71.25" customHeight="1">
      <c r="A58" s="5">
        <v>46</v>
      </c>
      <c r="B58" s="24" t="s">
        <v>11</v>
      </c>
      <c r="C58" s="39" t="s">
        <v>76</v>
      </c>
      <c r="D58" s="5">
        <v>1</v>
      </c>
      <c r="E58" s="50"/>
      <c r="F58" s="50"/>
      <c r="G58" s="55"/>
      <c r="H58" s="54">
        <f t="shared" si="9"/>
        <v>0</v>
      </c>
      <c r="I58" s="54">
        <f t="shared" si="10"/>
        <v>0</v>
      </c>
      <c r="J58" s="54">
        <f t="shared" si="11"/>
        <v>0</v>
      </c>
    </row>
    <row r="59" spans="1:10" s="3" customFormat="1" ht="66" customHeight="1">
      <c r="A59" s="5">
        <v>47</v>
      </c>
      <c r="B59" s="24" t="s">
        <v>11</v>
      </c>
      <c r="C59" s="39" t="s">
        <v>77</v>
      </c>
      <c r="D59" s="5">
        <v>2</v>
      </c>
      <c r="E59" s="50"/>
      <c r="F59" s="50"/>
      <c r="G59" s="55"/>
      <c r="H59" s="54">
        <f t="shared" si="9"/>
        <v>0</v>
      </c>
      <c r="I59" s="54">
        <f t="shared" si="10"/>
        <v>0</v>
      </c>
      <c r="J59" s="54">
        <f t="shared" si="11"/>
        <v>0</v>
      </c>
    </row>
    <row r="60" spans="1:10" s="3" customFormat="1" ht="64.5" customHeight="1">
      <c r="A60" s="5">
        <v>48</v>
      </c>
      <c r="B60" s="24" t="s">
        <v>11</v>
      </c>
      <c r="C60" s="39" t="s">
        <v>78</v>
      </c>
      <c r="D60" s="5">
        <v>1</v>
      </c>
      <c r="E60" s="50"/>
      <c r="F60" s="50"/>
      <c r="G60" s="55"/>
      <c r="H60" s="54">
        <f t="shared" si="9"/>
        <v>0</v>
      </c>
      <c r="I60" s="54">
        <f t="shared" si="10"/>
        <v>0</v>
      </c>
      <c r="J60" s="54">
        <f t="shared" si="11"/>
        <v>0</v>
      </c>
    </row>
    <row r="61" spans="1:10" s="3" customFormat="1" ht="64.5" customHeight="1">
      <c r="A61" s="5">
        <v>49</v>
      </c>
      <c r="B61" s="24" t="s">
        <v>11</v>
      </c>
      <c r="C61" s="39" t="s">
        <v>79</v>
      </c>
      <c r="D61" s="5">
        <v>1</v>
      </c>
      <c r="E61" s="50"/>
      <c r="F61" s="50"/>
      <c r="G61" s="55"/>
      <c r="H61" s="54">
        <f t="shared" si="9"/>
        <v>0</v>
      </c>
      <c r="I61" s="54">
        <f t="shared" si="10"/>
        <v>0</v>
      </c>
      <c r="J61" s="54">
        <f t="shared" si="11"/>
        <v>0</v>
      </c>
    </row>
    <row r="62" spans="1:10" s="3" customFormat="1" ht="37.5" customHeight="1">
      <c r="A62" s="5">
        <v>50</v>
      </c>
      <c r="B62" s="24" t="s">
        <v>80</v>
      </c>
      <c r="C62" s="39" t="s">
        <v>81</v>
      </c>
      <c r="D62" s="5">
        <v>4</v>
      </c>
      <c r="E62" s="50"/>
      <c r="F62" s="50"/>
      <c r="G62" s="55"/>
      <c r="H62" s="54">
        <f t="shared" si="9"/>
        <v>0</v>
      </c>
      <c r="I62" s="54">
        <f t="shared" si="10"/>
        <v>0</v>
      </c>
      <c r="J62" s="54">
        <f t="shared" si="11"/>
        <v>0</v>
      </c>
    </row>
    <row r="63" spans="1:10" s="3" customFormat="1" ht="42" customHeight="1">
      <c r="A63" s="5">
        <v>51</v>
      </c>
      <c r="B63" s="20" t="s">
        <v>82</v>
      </c>
      <c r="C63" s="44" t="s">
        <v>83</v>
      </c>
      <c r="D63" s="5">
        <v>24</v>
      </c>
      <c r="E63" s="50"/>
      <c r="F63" s="50"/>
      <c r="G63" s="55"/>
      <c r="H63" s="54">
        <f t="shared" si="9"/>
        <v>0</v>
      </c>
      <c r="I63" s="54">
        <f t="shared" si="10"/>
        <v>0</v>
      </c>
      <c r="J63" s="54">
        <f t="shared" si="11"/>
        <v>0</v>
      </c>
    </row>
    <row r="64" spans="1:10" s="3" customFormat="1" ht="41.25" customHeight="1" thickBot="1">
      <c r="A64" s="5">
        <v>52</v>
      </c>
      <c r="B64" s="20" t="s">
        <v>84</v>
      </c>
      <c r="C64" s="44" t="s">
        <v>85</v>
      </c>
      <c r="D64" s="7">
        <v>20</v>
      </c>
      <c r="E64" s="51"/>
      <c r="F64" s="51"/>
      <c r="G64" s="57"/>
      <c r="H64" s="54">
        <f t="shared" si="9"/>
        <v>0</v>
      </c>
      <c r="I64" s="54">
        <f t="shared" si="10"/>
        <v>0</v>
      </c>
      <c r="J64" s="54">
        <f t="shared" si="11"/>
        <v>0</v>
      </c>
    </row>
    <row r="65" spans="2:10" s="3" customFormat="1" ht="19.5" customHeight="1" thickBot="1" thickTop="1">
      <c r="B65" s="63" t="s">
        <v>15</v>
      </c>
      <c r="C65" s="63"/>
      <c r="D65" s="63"/>
      <c r="E65" s="63"/>
      <c r="F65" s="63"/>
      <c r="G65" s="63"/>
      <c r="H65" s="62">
        <f>SUM(H50:H64,H35:H48,H35:H36,H35:H36,H23:H33,H10:H21)</f>
        <v>0</v>
      </c>
      <c r="I65" s="62">
        <f>SUM(I10:I21,I23:I33,I35:I48,I50:I64)</f>
        <v>0</v>
      </c>
      <c r="J65" s="62">
        <f>SUM(H65:I65)</f>
        <v>0</v>
      </c>
    </row>
    <row r="66" ht="16.5" thickTop="1"/>
  </sheetData>
  <sheetProtection password="D96F" sheet="1" objects="1" scenarios="1"/>
  <mergeCells count="18">
    <mergeCell ref="A1:J1"/>
    <mergeCell ref="A9:J9"/>
    <mergeCell ref="A7:A8"/>
    <mergeCell ref="B7:B8"/>
    <mergeCell ref="C7:C8"/>
    <mergeCell ref="H7:H8"/>
    <mergeCell ref="J7:J8"/>
    <mergeCell ref="I7:I8"/>
    <mergeCell ref="D7:D8"/>
    <mergeCell ref="A5:J5"/>
    <mergeCell ref="A6:J6"/>
    <mergeCell ref="B65:G65"/>
    <mergeCell ref="A22:J22"/>
    <mergeCell ref="A34:J34"/>
    <mergeCell ref="A49:J49"/>
    <mergeCell ref="A2:J2"/>
    <mergeCell ref="A3:J3"/>
    <mergeCell ref="A4:J4"/>
  </mergeCells>
  <printOptions/>
  <pageMargins left="0.2362204724409449" right="0.2362204724409449" top="0.35433070866141736" bottom="0.35433070866141736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Cheb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Danihelková Eva, Mgr.</dc:creator>
  <cp:keywords/>
  <dc:description/>
  <cp:lastModifiedBy>Kurucz Jiří, Bc.</cp:lastModifiedBy>
  <cp:lastPrinted>2018-06-12T12:33:19Z</cp:lastPrinted>
  <dcterms:created xsi:type="dcterms:W3CDTF">2018-06-08T07:37:31Z</dcterms:created>
  <dcterms:modified xsi:type="dcterms:W3CDTF">2018-06-28T10:52:43Z</dcterms:modified>
  <cp:category/>
  <cp:version/>
  <cp:contentType/>
  <cp:contentStatus/>
</cp:coreProperties>
</file>