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List1" sheetId="1" r:id="rId1"/>
    <sheet name="List2" sheetId="2" r:id="rId2"/>
    <sheet name="List3" sheetId="3" r:id="rId3"/>
  </sheets>
  <definedNames>
    <definedName name="_xlnm.Print_Area" localSheetId="0">'List1'!$A$1:$J$105</definedName>
  </definedNames>
  <calcPr calcId="162913"/>
  <extLst/>
</workbook>
</file>

<file path=xl/sharedStrings.xml><?xml version="1.0" encoding="utf-8"?>
<sst xmlns="http://schemas.openxmlformats.org/spreadsheetml/2006/main" count="376" uniqueCount="162">
  <si>
    <t>Příloha č. 1 Kupní smlouvy - Soupis předmětu plnění</t>
  </si>
  <si>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</si>
  <si>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</si>
  <si>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</si>
  <si>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</si>
  <si>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</si>
  <si>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</si>
  <si>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</si>
  <si>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</si>
  <si>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</si>
  <si>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</si>
  <si>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</si>
  <si>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</si>
  <si>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ks</t>
  </si>
  <si>
    <t>m</t>
  </si>
  <si>
    <t>Celkem</t>
  </si>
  <si>
    <r>
      <t xml:space="preserve"> Nábytek v jednotném dekoru odstín</t>
    </r>
    <r>
      <rPr>
        <sz val="11"/>
        <rFont val="Times New Roman"/>
        <family val="1"/>
      </rPr>
      <t xml:space="preserve"> buk.</t>
    </r>
    <r>
      <rPr>
        <sz val="11"/>
        <color theme="1"/>
        <rFont val="Times New Roman"/>
        <family val="1"/>
      </rPr>
      <t xml:space="preserve"> Nábytek je poptáván včetně dopravy a montáže (roznesení, ustavení, montáž, kotvení, fixace, seřízení nábytku). Zásuvky 230V a datové zásuvky jsou včetně montáže do nábytku, včetně kabeláže od paty stolu k zásuvce a včetně uvedení do provozu. </t>
    </r>
  </si>
  <si>
    <t>Učitelská židle</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</si>
  <si>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 které zaručující maximální pevnost spojení skořepina – spodní část židle.  Částečné čalounění židle je pevně pomocí skrytého kování fixované k sedáku (nikoli pouze podlepení).</t>
  </si>
  <si>
    <t>Pracovní deska</t>
  </si>
  <si>
    <t xml:space="preserve">Keramický dřez laboratorní 20x53x47 cm
Výpusť výtokovou trubkou
Baterie studená voda
Vč. napojení a dřezů na již připravené přívody a odpady vody vč. instalačního materiálu </t>
  </si>
  <si>
    <t>Zdroj NN</t>
  </si>
  <si>
    <t>Skříňka mycí</t>
  </si>
  <si>
    <t>Skříň 180x90x43 cm</t>
  </si>
  <si>
    <t>Žákovský panel NN s vývody pro banánky, vč. nízkonapěťové kabeláže, svazkování
Napojení médií na již připravené rozvody k pracovištím
(Samostatná rozvodnice učebny v nezbytné kapacitě je zajištěna Objednatelem)</t>
  </si>
  <si>
    <t>Název veřejné zakázky: Podpora zvýšení klíčových kompetencí žáků v oblasti přírodovědného a technického vzdělávání na 5. ZŠ Cheb – dodávka nábytku do učeben a kabinetu</t>
  </si>
  <si>
    <t>Učebna robotiky</t>
  </si>
  <si>
    <t>Učebna polytechniky I.</t>
  </si>
  <si>
    <t>Učitelský PC stůl s posuvnou uzamykatelnou deskou a výsuvným mechanismem pro monitor</t>
  </si>
  <si>
    <t>Skříňka dem.stolu  na el.výbavu pro 1 zdroj</t>
  </si>
  <si>
    <t xml:space="preserve">Skříňka demonstračního stolu </t>
  </si>
  <si>
    <t>Skříňka demonstračního stolu dvoudveřová</t>
  </si>
  <si>
    <t>Pracovní židle</t>
  </si>
  <si>
    <t>Pracovní stůl pod okna</t>
  </si>
  <si>
    <t>Skříňka 90x100x80 cm</t>
  </si>
  <si>
    <t>Skříňka závěsná 60x100x43 cm</t>
  </si>
  <si>
    <t>Skříň  200x79x43 cm</t>
  </si>
  <si>
    <t xml:space="preserve">Skříň  200x60x43 cm </t>
  </si>
  <si>
    <t>Skříňka  90x92x60 cm</t>
  </si>
  <si>
    <t>Skříňka závěsná 60x92x43 cm</t>
  </si>
  <si>
    <t>Skříň   200x100x60 cm</t>
  </si>
  <si>
    <t>Skříň  200x60x43 cm</t>
  </si>
  <si>
    <t>Skříň 200x70x60 cm</t>
  </si>
  <si>
    <t>Skříň na aktovky</t>
  </si>
  <si>
    <t>Šatní komplet</t>
  </si>
  <si>
    <t>Skříňka demonstračního stolu o rozměru (vxšxh) 90x45x57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vybavená uzamykatelnou zásuvkou s přípravou na vestavbu laboratorního zdroje, pod ní je druhá zásuvka se zámkem s výřezy pro umístění vytypovaných senzorických modulů z učitelských sad a jejich příslušenství. Skříňka je rovněž osazena čtyřmi rektifikačními šrouby. Prášková vypalovaná barva na kovových částech včetně úchytek v odstínu dle RAL. Rozměry v toleranci +/-5%.</t>
  </si>
  <si>
    <t>Skříňka dem. stolu o rozměru (vxšxh  90x60x57 cm. Korpus LTD 18mm s ABS hranou 2mm, lepená konstrukce. Celá konstrukce je zpevněna ocelovým profilem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zadveřená uzamykatelná, vnitřní prostor skříňky je určen pro vedení vodoinstalace a odpadu ke dřezu. Skříňka je rovněž osazena čtyřmi rektifikačními šrouby. Prášková vypalovaná barva na kovových částech včetně úchytek v odstínu dle RAL. Rozměry v toleranci +/-5%.</t>
  </si>
  <si>
    <t>Skříňka demonstračního stolu o rozměru (vxšxh) 90x77x57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policová, zadveřená, uzamykatelná. Skříňka je rovněž osazena čtyřmi rektifikačními šrouby. Prášková vypalovaná barva na kovových částech včetně úchytek v odstínu dle RAL. Rozměry v toleranci +/-5%.</t>
  </si>
  <si>
    <t>Pracovní deska demonstr - HPL - hrana postforming  tl. 28 mm - m</t>
  </si>
  <si>
    <t>Zdroj NN 0-24V,plynulá regulace střídavého i stejnosměrného napětí, digitální displej,výstup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</si>
  <si>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Stůl (v x š x h) 76x130x60 cm, rám stolu je z ocelových profilů jako celosvařenec. Nosné profily rámu jsou trubka o průměru 50mm a tloušťce stěny 1,5mm a jekl 40x20 o tloušťce stěny 1,5mm. Na pracovní desku je předepsán laminovaný  materiál LTD o tloušťce 25mm v designu buk, kdy poslední průhledná ochranná vrstva -overlay chrání desku před opotřebením, hrany ošetřeny ABS. Prášková vypalovaná barva na kovových částech v odstínu dle RAL. Rozměry v toleranci +/-5%.</t>
  </si>
  <si>
    <t>Židle na plynovém pístu, černý nylonový kříž s kluzáky, sedací plocha kruhového tvaru z MDF materiálu s možností nastavení výšky 39 - 52 cm</t>
  </si>
  <si>
    <t>Sestava stolů (v x š x h) 90x296x60 cm, bočnice a středová příčka z LTD tl. 18 mm s ABS hranou, v horní pracovní ploše  z LTD tl. 25 mm s ABS hranou výřezy pro průchod tepla z radiátorů s osazením perforovaného plechu s oky 10x10 mm. Kovové prvky s úpravou vypalovací barvou v odstínu RAL. Rozměry v toleranci +/-5%.</t>
  </si>
  <si>
    <t>Sestava stolů (v x š x h) 90x305x60 cm, bočnice a středová příčka z LTD tl. 18 mm s ABS hranou, v horní pracovní ploše  z LTD tl. 25 mm s ABS hranou výřezy pro průchod tepla z radiátorů s osazením perforovaného plechu s oky 10x10 mm. Kovové prvky s úpravou vypalovací barvou v odstínu RAL. Rozměry v toleranci +/-5%.</t>
  </si>
  <si>
    <t>Skříňka  o rozměru (vxšxh) 90x100x80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policová, zadveřená, uzamykatelná. Skříňka je rovněž osazena čtyřmi rektifikačními šrouby. Prášková vypalovaná barva na kovových částech včetně úchytek v odstínu dle RAL. Rozměry v toleranci +/-5%.</t>
  </si>
  <si>
    <t>Skříňka závěsná  o rozměru 60x100x43 cm ( v x š x h )
Konstrukce: LTD 18 mm, lepená konstrukce, 2 mm ABS hrany. Celá konstrukce je zpevněna ocelovým jeklem 40 x 20 mm umístěným z čelní pohledové strany skříně, v horní části. Jekl je do korpusu zapuštěn do hloubky 20mm a druhým rozměrem 40 mm rámuje uvedené části skříně. 
Skříň je otevřená se stavitelnou policí.  Prášková vypalovaná barva na kovových částech včetně úchytek v odstínu dle RAL. Rozměry v toleranci +/-5%.</t>
  </si>
  <si>
    <t>Skříň o rozměru  200x79x43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má stavitelné police. Prášková vypalovaná barva na kovových částech  včetně úchytek   v odstínu dle RAL. Rozměry v toleranci +/-5%.</t>
  </si>
  <si>
    <t>Skříň o rozměru  200x60x43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má stavitelné police. Prášková vypalovaná barva na kovových částech  včetně úchytek   v odstínu dle RAL. Rozměry v toleranci +/-5%.</t>
  </si>
  <si>
    <t>Skříňka o rozměru 90x92x60 cm (v x š x h). Konstrukce: LTD  18 mm, lepená konstrukce, 2 mm ABS hrany. Celá konstrukce je zpevněna ocelovým jeklem  40 x 20 mm umístěným z čelní pohledové strany skříně - ve spodní části. Profily jsou do korpusu zapuštěny do hloubky 20mm a druhým rozměrem 40 mm rámují uvedené části. Skříňka je rovněž osazena rektifikačními šrouby.                                                                                                                                                   Skříň je dvoudveřová, uzamykatelná, má stavitelné police. Horní část skříňky je připravena na osazení pracovní deskou z  odolnějšího materiálu -postforming/HPL folie. Prášková vypalovaná barva na kovových částech  včetně úchytek  v odstínu dle RAL. Rozměry v toleranci +/-5%.</t>
  </si>
  <si>
    <t>Skříňka závěsná  o rozměru 60x92x43 cm ( v x š x h )
Konstrukce: LTD 18 mm, lepená konstrukce, 2 mm ABS hrany. Celá konstrukce je zpevněna ocelovým jeklem 40 x 20 mm umístěným z čelní pohledové strany skříně, v horní části. Jekl je do korpusu zapuštěn do hloubky 20mm a druhým rozměrem 40 mm rámuje uvedené části skříně. 
Skříň je otevřená se stavitelnou policí.  Prášková vypalovaná barva na kovových částech včetně úchytek v odstínu dle RAL. Rozměry v toleranci +/-5%.</t>
  </si>
  <si>
    <t>Skříň o rozměru  200x100x60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díl skříně je otevřený, spodní část má dvoje dvířka se zámkem.  Skříň je vybavená - stavitelné police. Prášková vypalovaná barva na kovových částech  včetně úchytek  v odstínu dle RAL. Rozměry v toleranci +/-5%.</t>
  </si>
  <si>
    <t>Skříň o rozměru  200x60x43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má stavitelné police. Prášková vypalovaná barva na kovových částech  včetně úchytek v odstínu dle RAL. Rozměry v toleranci +/-5%.</t>
  </si>
  <si>
    <t>Skříň o rozměru  200x70x60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díl otevřený, spodní díl skříně je uzavřený, uzamykatelný.  Skříň je vybavená - stavitelné police. Prášková vypalovaná barva na kovových částech  včetně úchytek je v odstínu dle RAL. Rozměry v toleranci +/-5%.</t>
  </si>
  <si>
    <t>Skříň atypická o rozměru (vxšxh) 170x160x43 cm, 16x otevřený box za účelem umístění žákovských aktovek.  Konstrukce: LTD  18 mm, lepená konstrukce, 2 mm ABS hrany. Celá konstrukce je zpevněna ocelovým jeklem  40 x 20 mm umístěným z čelní pohledové strany skříně - ve spodní části. Jekl je do korpusu zapuštěn do hloubky 20mm a druhým rozměrem 40 mm rámují uvedené části. Skříň je rovněž osazena čtyřmi rektifikačními šrouby. Prášková vypalovaná barva na kovových částech v odstínu dle RAL. Rozměry v toleranci +/-5%.</t>
  </si>
  <si>
    <t>Komplet š. 155 cm je tvořen věšákem se 17 háčky vč. odkládací police, sítem s drátěnými oky o velikosti 5x5 cm a lavičkou s odkládacím roštem na obuv. Konstrukce z  plochoválného profilu 38x20 mm, LTD tl. 18 mm s ABS hranou, sedací plocha MDF s lakovanou hranou. Kovové části jsou ošetřeny práškovou vypalovací barvou v odstínu RAL. Rozměry v toleranci +/-5%.</t>
  </si>
  <si>
    <t>Učitelský rohový stůl</t>
  </si>
  <si>
    <t>Skříňka závěsná 60x90x30 cm</t>
  </si>
  <si>
    <t>Skříň 200x100x40 cm</t>
  </si>
  <si>
    <t>Dřez s příslušenstvím</t>
  </si>
  <si>
    <t>Skříň 200x79x43 cm</t>
  </si>
  <si>
    <t>Skříň 200x79x60 cm</t>
  </si>
  <si>
    <t>Skříňka 90x90x60 cm</t>
  </si>
  <si>
    <t>Učitelský stůl celodřevěný, rohový  76x200x80/200x70 cm (v x š x h), pevný zásuvkový kontejner s centrálním zámkem, otevřený PC box, LTD tl. 18 mm s ABS hranou, Na pracovní desku je předepsán laminovaný  materiál LTD o tloušťce 25mm v designu buk, kdy poslední průhledná ochranná vrstva -overlay chrání desku před opotřebením, ABS hrana. Prášková vypalovaná barva na kovových částech je v odstínu dle RAL. Rozměry v toleranci +/-5%, 5x zásuvka 230V, 1x datová zásuvka
Drobné elektroinstalační práce - napojení elektroinstalace pro pracoviště katedry a zdroje nízkého napětí v zásuvkové skříňce, zásuvky, kabeláž CYKY 3x2,5; ostatní kabeláže projekce</t>
  </si>
  <si>
    <t>Stůl (v x š x h) 76x140x60 cm, konstrukce pevná lepená LTD tl. 18 mm s ABS hranou, v zadní části zavětrování výšky 30 cm. Na pracovní desku je předepsán laminovaný  materiál LTD o tloušťce 25mm v designu buk, kdy poslední průhledná ochranná vrstva -overlay chrání desku před opotřebením, ABS hrana.</t>
  </si>
  <si>
    <t>Pracovní stohovatelná židle bez opěrky, konstrukce z plochooválu 38x20x1,5 mm a jeklu 20x20x1,5 mm, sedák z  polypropylénu (PP) s atestem na uvolňování emisí zdraví škodlivých látek – těkavých organických sloučenin, kovové části ošetřeny práškovou vypalovací barvou dle vzorníku RAL</t>
  </si>
  <si>
    <t>Pracovní stůl 90x830x80 cm (v x š x h), konstrukce pevná, lepená, bočnice a středové příčky z LTD tl. 18 mm s ABS hranou, v horní pracovní ploše  z LTD tl. 25 mm s ABS hranou výřezy pro průchod tepla z radiátorů s osazením perforovaného plechu s oky 10x10 mm. Kovové prvky s úpravou vypalovací barvou v odstínu RAL. Rozměry v toleranci +/-5%.</t>
  </si>
  <si>
    <t>Skříňka závěsná  o rozměru 60x90x30 cm ( v x š x h )
Konstrukce: LTD 18 mm, lepená konstrukce, 2 mm ABS hrany. Celá konstrukce je zpevněna ocelovým jeklem 40 x 20 mm umístěným z čelní pohledové strany skříně, v horní části. Jekl je do korpusu zapuštěn do hloubky 20mm a druhým rozměrem 40 mm rámuje uvedené části skříně. 
Skříň je dvoudveřová se stavitelnou policí.  Prášková vypalovaná barva na kovových částech včetně úchytek v odstínu dle RAL. Rozměry v toleranci +/-5%.</t>
  </si>
  <si>
    <t>Skříň o rozměru  200x100x40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Skříň je otevřená, vybavená - stavitelné police. Prášková vypalovaná barva na kovových částech v odstínu dle RAL. Rozměry v toleranci +/-5%.</t>
  </si>
  <si>
    <t>Skříňka  o rozměru (vxšxh) 90x90x57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a dřezem vč. baterie. Skříňka je policová, zadveřená, uzamykatelná. Skříňka je rovněž osazena čtyřmi rektifikačními šrouby. Prášková vypalovaná barva na kovových částech včetně úchytek v odstínu dle RAL. Rozměry v toleranci +/-5%.</t>
  </si>
  <si>
    <t>Skříň o rozměru  200x79x60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má stavitelné police. Prášková vypalovaná barva na kovových částech  včetně úchytek v odstínu dle RAL. Rozměry v toleranci +/-5%.</t>
  </si>
  <si>
    <t>Skříňka  o rozměru (vxšxh) 90x90x60 cm. Korpus LTD 18mm s ABS hranou 2mm, lepená konstrukce. Celá konstrukce je zpevněna ocelovým jeklem min. 40x20 mm umístěným z čelní strany skříňky ve spodní a horní části. Profil je do korpusu zapuštěn do hloubky 20mm a druhým rozměrem 40 mm ohraničuje spodní část skříňky.  Skříňka je otevřená. policová. Skříňka je rovněž osazena čtyřmi rektifikačními šrouby. Prášková vypalovaná barva na kovových částech v odstínu dle RAL. Rozměry v toleranci +/-5%.</t>
  </si>
  <si>
    <t>Skříň atypická o rozměru (vxšxh) 170x200x43 cm, 20x otevřený box za účelem umístění žákovských aktovek.  Konstrukce: LTD  18 mm, lepená konstrukce, 2 mm ABS hrany. Celá konstrukce je zpevněna ocelovým jeklem  40 x 20 mm umístěným z čelní pohledové strany skříně - ve spodní části. Jekl je do korpusu zapuštěn do hloubky 20mm a druhým rozměrem 40 mm rámují uvedené části. Skříň je rovněž osazena čtyřmi rektifikačními šrouby. Prášková vypalovaná barva na kovových částech v odstínu dle RAL. Rozměry v toleranci +/-5%.</t>
  </si>
  <si>
    <t>Komplet je tvořen věšákem š. 90 cm s 11 háčky (bez odkládací police) a sítem 90x90 cm s drátěnými oky o velikosti 5x5 cm, rám i věšák z ocelového profilu 38x20 mm. Kovové části jsou ošetřeny práškovou vypalovací barvou v odstínu RAL. Rozměry v toleranci +/-5%.</t>
  </si>
  <si>
    <t>Cena celkem za učebnu robotiky</t>
  </si>
  <si>
    <t>Cena celkem za učebnu polytechniky I.</t>
  </si>
  <si>
    <t>Učebna elektrotechniky</t>
  </si>
  <si>
    <t>Skříňka dem.stolu  na el.výbavu pro 2 zdroje</t>
  </si>
  <si>
    <t xml:space="preserve">Stůl celodřevěný s perforovaným zavětrováním, 76x120x60 cm, </t>
  </si>
  <si>
    <t>Židle</t>
  </si>
  <si>
    <t>Stůl pracovní</t>
  </si>
  <si>
    <t>Sestava žákovského dem.pracoviště š. 870 cm</t>
  </si>
  <si>
    <t>Žákovský panel NN vč. kabeláže a napojení na rozvaděč NN na panely žákovských pracovišť</t>
  </si>
  <si>
    <t>Učitelské kompaktní pracoviště s přípravou pro  vnitřní skrytou elektro vestavbu, kabeláže a výsuv LCD monitoru. Katedra o rozměru (vxšxh) 76 x 90 x 68 cm je vestavěna do samonosné ocelové kostry. Boční nohy jsou z plochooválného profilu min. 50x30x2mm ohýbaného do tvaru "C" s min. 250mm dlouhým rektifikovaným návlekem na spodní části. Dvojitá záda i boxy  jsou z materiálu LTD 18 mm, hrany ošetřené ABS 2mm. Na pracovní desku je předepsán laminovaný  materiál MDF v designu buk, kdy poslední průhledná ochranná vrstva -overlay chrání desku před opotřebením. Pracovní deska katedry o tloušťce 25mm s jednolitou PUR hranou  je horizontálně posuvná (na ložisku nebo obdobně mechanicky kvalitní řešení), uzamykatelná. Pod pracovní deskou má katedra vestavěný vertikálně výsuvný mechanismus se sklopným VESA držákem a možností umístění min. v pěti výškových stupních pro různé velikosti LCD monitoru. Výsuv je realizován pomocí skryté plynové vzpěry, která je vybavena hydraulickým tlumením před dosažením koncové polohy (omezení dynamických rázů od skokového zastavení výsuvu). Odblokování pracuje na principu „propiskového mechanismu“, kdy při lehkém zatlačení na výsuv dojde k odblokování výsuvu a jeho následnému vysunutí do pracovní pozice, tzn. LCD monitor se samočinně (ne elektricky) vysune nad pracovní desku. Při zasunutí výsuvu (monitoru) dojde k automatické blokaci výsuvu. Plastové kluzné segmenty pro hladký a tichý chod výsuvu jsou snadno vyměnitelné pro případný servis po dlouholetém používání. Pojezd pro klávesnici není požadován. Pracoviště má přípravu pro kotvení k podlaze, skrytý prostup kabeláže z podlahy do boxu katedry. Katedra má uzamykatelný box pro PC. Kovové části jsou ošetřeny práškovou vypalovanou barvou - odstín dle RAL. Rozměry v toleranci +/-5%, 5x zásuvka 230V, 1x datová zásuvka
Drobné elektroinstalační práce - napojení elektroinstalace pro pracoviště katedry a zdroje nízkého napětí v zásuvkové skříňce, zásuvky, kabeláž CYKY 3x2,5; ostatní kabeláže projekce</t>
  </si>
  <si>
    <t>Skříňka demonstračního stolu o rozměru (vxšxh) 90x63x57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vybavená uzamykatelnou zásuvkou s přípravou na vestavbu laboratorního zdroje, pod ní je druhá zásuvka se zámkem s výřezy pro umístění vytypovaných senzorických modulů z učitelských sad a jejich příslušenství. Skříňka je rovněž osazena čtyřmi rektifikačními šrouby. Prášková vypalovaná barva na kovových částech včetně úchytek v odstínu dle RAL. Rozměry v toleranci +/-5%.</t>
  </si>
  <si>
    <t>Žákovský stůl dvoumístný  o rozměru (v x š xh) 76 x 130 x 60 cm. Konstrukce z materiálu LTD o tloušťce 18mm se zavětrováním ocelovým perforovaným plechem o tloušťce 1mm. Na pracovní desku je předepsán laminovaný  materiál LTD o tloušťce 18mm v designu buk, kdy poslední průhledná ochranná vrstva -overlay chrání desku před opotřebením, hrany ošetřeny ABS. Kovové části ošetřeny práškovou vypalovanou barvou dle RAL. Rozměry v toleranci +/- 5%.</t>
  </si>
  <si>
    <t>Židle je výškově stavitelná. Výšku sedací plochy lze plynule měnit v rozmezí 41cm – 54cm. Výškovou stavitelnost zaručuje plynová vzpěra, která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Sedák a opěrák tvořen ergonomicky tvarovanou PP skořepinou s průhmatem a žebrovými výztuhami, povrchová úprava odolná proti UV záření.</t>
  </si>
  <si>
    <t>Stůl pracovní o rozměru (v x š xh) 76 x 130 x 60 cm. Konstrukce z materiálu LTD o tloušťce 18mm se zavětrováním ocelovým perforovaným plechem o tloušťce 1mm. Na pracovní desku je předepsán laminovaný  materiál LTD o tloušťce 18mm v designu buk, kdy poslední průhledná ochranná vrstva -overlay chrání desku před opotřebením, hrany ošetřeny ABS. Kovové části ošetřeny práškovou vypalovanou barvou dle RAL. Rozměry v toleranci +/- 5%.</t>
  </si>
  <si>
    <t>Demonstrační pracoviště žákovské  (v x š x h) 90x870x50 cm - skříňky:  2x š 40 cm, jednodveřová, 2x š.80 cm, zásuvková, 3x š.80 cm, dvoudveřová, konstrukce je zpevněna ocelovým profilem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Prášková vypalovaná barva na kovových částech  včetně úchytek  v odstínu dle RAL. Rozměry v toleranci +/-5%.</t>
  </si>
  <si>
    <t>Pracovní deska demonstr - HPL - hrana postforming  tl. 28 mm - m - dezén buk</t>
  </si>
  <si>
    <t>Učebna polytechniky II.</t>
  </si>
  <si>
    <t>Skříň 190x100x52 cm</t>
  </si>
  <si>
    <t>Skříň 200x80x43 cm</t>
  </si>
  <si>
    <t>Skříňka na stroje</t>
  </si>
  <si>
    <t>Dřez vč. příslušenství</t>
  </si>
  <si>
    <t>Regál</t>
  </si>
  <si>
    <t>Manipulační vozík</t>
  </si>
  <si>
    <t>Učitelské kompaktní pracoviště s přípravou pro  vnitřní skrytou elektro vestavbu, kabeláže a výsuv LCD monitoru. Katedra o rozměru (vxšxh) 76 x 90 x 68 cm je vestavěna do samonosné ocelové kostry. Boční nohy jsou z plochooválného profilu min. 50x30x2mm ohýbaného do tvaru "C" s min. 250mm dlouhým rektifikovaným návlekem na spodní části. Dvojitá záda i boxy  jsou z materiálu LTD 18 mm, hrany ošetřené ABS 2mm. Na pracovní desku je předepsán laminovaný  materiál MDF v designu buk, kdy poslední průhledná ochranná vrstva -overlay chrání desku před opotřebením. Pracovní deska katedry o tloušťce 25mm s jednolitou PUR hranou  je horizontálně posuvná (na ložisku nebo obdobně mechanicky kvalitní řešení), uzamykatelná. Pod pracovní deskou má katedra vestavěný vertikálně výsuvný mechanismus se sklopným VESA držákem a možností umístění min. v pěti výškových stupních pro různé velikosti LCD monitoru. Výsuv je realizován pomocí skryté plynové vzpěry, která je vybavena hydraulickým tlumením před dosažením koncové polohy (omezení dynamických rázů od skokového zastavení výsuvu). Odblokování pracuje na principu „propiskového mechanismu“, kdy při lehkém zatlačení na výsuv dojde k odblokování výsuvu a jeho následnému vysunutí do pracovní pozice, tzn. LCD monitor se samočinně (ne elektricky) vysune nad pracovní desku. Při zasunutí výsuvu (monitoru) dojde k automatické blokaci výsuvu. Plastové kluzné segmenty pro hladký a tichý chod výsuvu jsou snadno vyměnitelné pro případný servis po dlouholetém používání. Pojezd pro klávesnici není požadován. Pracoviště má přípravu pro kotvení k podlaze, skrytý prostup kabeláže z podlahy do boxu katedry. Katedra má uzamykatelný box pro PC. Kovové části jsou ošetřeny práškovou vypalovanou barvou - odstín dle RAL. Rozměry v toleranci +/-5%.
Drobné elektroinstalační práce - napojení elektroinstalace pro pracoviště katedry, zdroje nízkého napětí v zásuvkové skříňce a dílenského stolu  zásuvky, kabeláž CYKY 3x2,5; ostatní kabeláže projekce</t>
  </si>
  <si>
    <t>Skříňka demonstračního stolu o rozměru (vxšxh) 90x75x57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odolnějšího materiálu -postforming/HPL folie. Skříňka je vybavená uzamykatelnou zásuvkou s přípravou na vestavbu laboratorního zdroje, pod ní je druhá zásuvka se zámkem s výřezy pro umístění vytypovaných senzorických modulů z učitelských sad a jejich příslušenství. Skříňka je rovněž osazena čtyřmi rektifikačními šrouby. Prášková vypalovaná barva na kovových částech včetně úchytek v odstínu dle RAL. Rozměry v toleranci +/-5%.</t>
  </si>
  <si>
    <t>Dílenský pracovní stůl o rozměru (v x š x h)  84x160x68 cm. Samonosná kovová celosvařovaná konstrukce, pracovní deska buková spárovka o tloušťce 40 mm. Stůl je vybaven svěrákem a rektifikační šrouby. Součástí stolu je elektropanel obsahující 2x zásuvku 230V s ochranným sklopným krytem. Elektropanel vestavěný do nosné podnože je chráněn proti vnějšímu poškození konstrukcí kovového rámu stolu a přesahem pracovní desky, proto je umístěn v kovové konstrukci ponku, pod pracovní deskou. Elektrické napětí se do stolu přivádí ze země a je vedeno skrytě vnitřní částí nohy. Kabeláž pod deskou je vedena v elektroinstalačních kanálech, které jsou upevněny v ocelových C profilech. Stůl splňuje technické požadavky předepsané nařízením vlády č. 118/2016. Kovové části stolu jsou ošetřeny práškovou vypalovanou barvou dle vzorníku RAL. Rozměry v toleranci +/-5%.</t>
  </si>
  <si>
    <t>Stůl dílenský hydraulický výškově stavitelný, pracovní deska z bukové sparovky o tl. 40 mm šestiúhelníkového tvaru o délce strany 100 cm.Součástí stolu je elektropanel obsahující 2x zásuvku 230V s ochranným sklopným krytem. Elektropanel vestavěný do nosné podnože je chráněn proti vnějšímu poškození konstrukcí kovového rámu stolu a přesahem pracovní desky, proto je umístěn v kovové konstrukci ponku, pod pracovní deskou. Elektrické napětí se do stolu přivádí ze země a je vedeno skrytě vnitřní částí nohy. Kabeláž pod deskou je vedena v elektroinstalačních kanálech, které jsou upevněny v ocelových C profilech. Konstrukce z ocelových profilů jako celosvařenec, výškové nastavení pomoci hydraulického systému v rozsahu 64-84 (respektive lze zvolit i variantu 76-96 cm), nosnost stolu 200 kg. Kovové části stolu jsou ošetřeny práškovou vypalovanou barvou dle vzorníku RAL. Rozměry v toleranci +/-5%.</t>
  </si>
  <si>
    <t>Skříň r.min.1907x1000x527mm, individuální umístění polic</t>
  </si>
  <si>
    <t>Skříň o rozměru  200x60x43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má stavitelné police. Prášková vypalovaná barva na kovových částech  včetně úchytek  v odstínu dle RAL. Rozměry v toleranci +/-5%.</t>
  </si>
  <si>
    <t>Skříň o rozměru  200x80x43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má stavitelné police. Prášková vypalovaná barva na kovových částech  včetně úchytek  v odstínu dle RAL. Rozměry v toleranci +/-5%.</t>
  </si>
  <si>
    <t>Skříňka  o rozměru (vxšxh) 90x100x57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osazena pracovní deskou z bukové sparovky tl. 40 mm. Skříňka je policová, zadveřená, uzamykatelná. Skříňka je rovněž osazena čtyřmi rektifikačními šrouby. Prášková vypalovaná barva na kovových částech včetně úchytek v odstínu dle RAL. Rozměry v toleranci +/-5%.</t>
  </si>
  <si>
    <t>Regál policový 20x80x60 cm</t>
  </si>
  <si>
    <t>Pracovní stůl 90x296x60 cm (v x š x h), konstrukce pevná, lepená, bočnice a středové příčky z LTD tl. 18 mm s ABS hranou, v horní pracovní ploše  z LTD tl. 25 mm s ABS hranou výřezy pro průchod tepla z radiátorů s osazením perforovaného plechu s oky 10x10 mm. Kovové prvky s úpravou vypalovací barvou v odstínu RAL. Rozměry v toleranci +/-5%.</t>
  </si>
  <si>
    <t>Vozík (v x š x h) 86x70x45 cm, konstrukce z plochooválných profilů, odkládací police z LTD tl. 18 mm s ABS hranou, konstrukce opatřena kolečky. Kovové prvky s úpravou vypalovací barvou v odstínu RAL. Rozměry v toleranci +/-5%.</t>
  </si>
  <si>
    <t>Kabinet polytechniky</t>
  </si>
  <si>
    <t>Stůl 76x160x68 cm</t>
  </si>
  <si>
    <t>Kancelářská židle otočná</t>
  </si>
  <si>
    <t>Skříň 90x80x43 cm</t>
  </si>
  <si>
    <t>Skříň 180x80x60 cm</t>
  </si>
  <si>
    <t>Skříňka závěsná 60x65x30 cm</t>
  </si>
  <si>
    <t>Skříňka závěsná 60x80x30 cm</t>
  </si>
  <si>
    <t xml:space="preserve">Kuchyňka </t>
  </si>
  <si>
    <t>Lednice</t>
  </si>
  <si>
    <t>Skříň na uskladnění nebezpečných látek</t>
  </si>
  <si>
    <t>Stůl (v x š x h) 76x160x68 cm, konstrukce pevná lepená LTD tl. 18 mm s ABS hranou, v zadní části zavětrování výšky 30 cm. Na pracovní desku je předepsán laminovaný  materiál LTD o tloušťce 25mm v designu buk, kdy poslední průhledná ochranná vrstva -overlay chrání desku před opotřebením, hrana ABS.</t>
  </si>
  <si>
    <t>Kancelářská židle otočná s výškovým stavením pomocí plynového pístu, plochý nylonový kříž s kolečky, bez područek, čalouněná látkou s odolností vůči prodření 150tis.cyklů, mechanika asynchro, nosnost 120 kg.</t>
  </si>
  <si>
    <t>Skříň o rozměru  90x80x43 cm ( v x š x h ) s přípravou pro osazení pracovní deskou.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Skříň je vybavená - stavitelné police. Prášková vypalovaná barva na kovových částech včetně úchytek  v odstínu dle RAL. Rozměry v toleranci +/-5%.</t>
  </si>
  <si>
    <t>Skříň o rozměru  180x80x60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má stavitelné police. Prášková vypalovaná barva na kovových částech  včetně úchytek   v odstínu dle RAL. Rozměry v toleranci +/-5%.</t>
  </si>
  <si>
    <t>Skříňka závěsná  o rozměru 60x65x30 cm ( v x š x h )
Konstrukce: LTD 18 mm, lepená konstrukce, 2 mm ABS hrany. Celá konstrukce je zpevněna ocelovým jeklem 40 x 20 mm umístěným z čelní pohledové strany skříně, v horní části. Jekl je do korpusu zapuštěn do hloubky 20mm a druhým rozměrem 40 mm rámuje uvedené části skříně. 
Skříň je otevřená se stavitelnou policí.  Prášková vypalovaná barva na kovových částech včetně úchytek v odstínu dle RAL. Rozměry v toleranci +/-5%.</t>
  </si>
  <si>
    <t>Skříňka závěsná  o rozměru 60x80x30 cm ( v x š x h )
Konstrukce: LTD 18 mm, lepená konstrukce, 2 mm ABS hrany. Celá konstrukce je zpevněna ocelovým jeklem 40 x 20 mm umístěným z čelní pohledové strany skříně, v horní části. Jekl je do korpusu zapuštěn do hloubky 20mm a druhým rozměrem 40 mm rámuje uvedené části skříně. 
Skříň je dvoudveřová se stavitelnou policí.  Prášková vypalovaná barva na kovových částech včetně úchytek v odstínu dle RAL. Rozměry v toleranci +/-5%.</t>
  </si>
  <si>
    <t>Sestava spodních skříněk š. 130 cm - konstrukce LTD 18 mm, lepená konstrukce, 2 mm ABS hrany. Celá konstrukce je zpevněna ocelovým jeklem 40 x 20 mm umístěným z čelní pohledové strany skříně, ve spodní části. Jekl je do korpusu zapuštěn do hloubky 20mm a druhým rozměrem 40 mm rámuje uvedené části skříně - 1x dvoudveřová skříňka dřezová, 1x skříňka zásuvková. Pracovní deska HPL - hrana postforming  tl. 28 mm.  Součástí sestavy je nerezový dřez vč. baterie. Prášková vypalovaná barva na kovových částech včetně úchytek v odstínu dle RAL. Rozměry v toleranci +/-5%.
Napojení dřezu, baterie na připravené rozvody a odpad vč. materiálu</t>
  </si>
  <si>
    <t>Volně stojící chladnička s mrazákem nahoře, výška 84,5 cm, objem chladničky 84 l, objem mrazničky 14 l, energetická třída F, mechanické ovládání, hlučnost max. 39 dB</t>
  </si>
  <si>
    <t>Skříň na uskladnění nebezpečných látek (vxšxh) 195x95x50 cm, kovová, 4x police se záchytnou vanou 20 litrů, nosnost police 60 kg, cylindrický zámek. Prášková vypalovaná barva na kovových částech  včetně úchytek je  v odstínu dle RAL. Rozměry v toleranci +/-5%.</t>
  </si>
  <si>
    <t>Skříň o rozměru  180x90x43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díl skříně je otevřený, spodní část má dvoje dvířka se zámkem.  Skříň je vybavená - stavitelné police. Prášková vypalovaná barva na kovových částech  včetně úchytek je s antibakteriální / anticovid ochranou v odstínu dle RAL. Rozměry v toleranci +/-5%.</t>
  </si>
  <si>
    <t>Cena celkem za učebnu elektrotechniky</t>
  </si>
  <si>
    <t>Cena celkem za učebnu polytechniky II.</t>
  </si>
  <si>
    <t>Cena celkem za kabinet polytechniky</t>
  </si>
  <si>
    <t>Učitelský stůl s přípravou pro  vnitřní skrytou elektro vestavbu, kabeláže, výsuv LCD monitoru a s plynule elektricky vertikálně posuvnou pracovní deskou. Katedra o rozměru (vxšxh) 76 x 160 x 68 cm je vestavěna do samonosné ocelové kostry. Boční nohy jsou z plochooválného profilu 50x30x2mm ohýbaného do tvaru "C" s  250mm dlouhým rektifikovaným návlekem na spodní části. Dvojitá záda i boxy  jsou z materiálu LTD 18 mm, hrany ošetřené ABS 2mm.  Na pracovní desku je předepsán laminovaný  materiál MDF v designu buk, kdy poslední průhledná ochranná vrstva - overlay chrání desku před opotřebením. Pracovní deska katedry o tloušťce 25mm s ABS hranou je horizontálně posuvná (na ložisku nebo obdobně mechanicky kvalitní řešení), uzamykatelná. Pod pracovní deskou má katedra vestavěný vertikálně výsuvný mechanismus se sklopným VESA držákem a možností umístění   v pěti výškových stupních pro různé velikosti LCD monitoru. Výsuv je realizován pomocí skryté plynové vzpěry, která je vybavena hydraulickým tlumením před dosažením koncové polohy. Odblokování pracuje na principu „propiskového mechanismu“. Pracoviště je současně uzpůsobeno pro práci přednášejícího tím způsobem, že pracovní plocha (pracovní deska) včetně vysunutého/zasunutého monitoru lze plynule elektricky vertikálně vysunout pro práci ve stoje (tzn. 0 až 30cm), v libovolném bodě uvedeného rozmezí zastavit a opět plynule zasunout zpět. Skříňka s uzamykatelnou roletkou pro AV přístroje šíře 80 cm je vestavěna do samonosné ocelové kostry katedry. Pracoviště má přípravu pro kotvení k podlaze, skrytý prostup kabeláže z podlahy do boxu katedry. Kovové části jsou ošetřeny práškovou vypalovanou barvou - odstín dle RAL. Rozměry v toleranci +/-5%, 5x zásuvka 230v, 1x datová zásuvka
Drobné elektroinstalační práce:
Napojení elektroinstalace pro pracoviště katedry a zdroje nízkého napětí v zásuvkové skříňce, zásuvky, kabeláž CYKY 3x2,5; ostatní kabeláže projekce
Llištování na stěně učebny) a propojení kabeláže projekce  a ozvučení s učitelským pracovištěm do funkčního systému, kabel CYKY 3x2,5; RGB nebo HDMI, audio SROM, svazkování, osazení kabelů koncovkami.</t>
  </si>
  <si>
    <r>
      <t xml:space="preserve">Učitelský PC stůl s posuvnou uzamykatelnou deskou a výsuvným mechanismem pro monitor; </t>
    </r>
    <r>
      <rPr>
        <sz val="8"/>
        <color rgb="FFFF0000"/>
        <rFont val="Times New Roman"/>
        <family val="1"/>
      </rPr>
      <t>Požadujeme katalogový list</t>
    </r>
  </si>
  <si>
    <r>
      <t xml:space="preserve">Pracovní židle </t>
    </r>
    <r>
      <rPr>
        <sz val="8"/>
        <color rgb="FFFF0000"/>
        <rFont val="Times New Roman"/>
        <family val="1"/>
      </rPr>
      <t>Požadujeme foto</t>
    </r>
  </si>
  <si>
    <r>
      <t xml:space="preserve">Učitelský PC stůl s posuvnou uzamykatelnou deskou a výsuvným mechanismem pro monitor </t>
    </r>
    <r>
      <rPr>
        <sz val="8"/>
        <color rgb="FFFF0000"/>
        <rFont val="Times New Roman"/>
        <family val="1"/>
      </rPr>
      <t>Požadujeme katalogový list a foto</t>
    </r>
  </si>
  <si>
    <r>
      <t xml:space="preserve">Učitelská židle </t>
    </r>
    <r>
      <rPr>
        <sz val="8"/>
        <color rgb="FFFF0000"/>
        <rFont val="Times New Roman"/>
        <family val="1"/>
      </rPr>
      <t>Požadujeme foto</t>
    </r>
  </si>
  <si>
    <r>
      <t xml:space="preserve">Dílenský stůl 84x160x68 cm </t>
    </r>
    <r>
      <rPr>
        <sz val="8"/>
        <color rgb="FFFF0000"/>
        <rFont val="Times New Roman"/>
        <family val="1"/>
      </rPr>
      <t>Požadujeme doložení certifikátu elektrického zařízení</t>
    </r>
  </si>
  <si>
    <t>Skříň na aktovky Požadujeme vzorek materiálu s ABS hranou o min. rozměru 25x25 cm</t>
  </si>
  <si>
    <t>Pracovní deska demonstr - HPL - hrana postforming  tl. 28 mm, 1x 400x60 cm, 1x 235x60 cm, dezén buk, směrem k sedícímu ohraněna litou PUR hranou v barvě šedé se sklonem ergonomické pozvolna skosené hrany v úhlu 20-25 stupňů.</t>
  </si>
  <si>
    <t>SPLŇUJE/NESPLŇUJE</t>
  </si>
  <si>
    <r>
      <rPr>
        <b/>
        <sz val="12"/>
        <color theme="1"/>
        <rFont val="Times New Roman"/>
        <family val="1"/>
      </rPr>
      <t xml:space="preserve">Pokyn k vyplnění:   Zadavatel v této příloze stanovil základní požadavky a parametry dodávaného zboží, které dodavatel musí dodržet a zohlednit ve své nabídce. </t>
    </r>
    <r>
      <rPr>
        <sz val="12"/>
        <color theme="1"/>
        <rFont val="Times New Roman"/>
        <family val="1"/>
      </rPr>
      <t xml:space="preserve">Dodavatel do položky </t>
    </r>
    <r>
      <rPr>
        <u val="single"/>
        <sz val="12"/>
        <color theme="1"/>
        <rFont val="Times New Roman"/>
        <family val="1"/>
      </rPr>
      <t>Parametry nabízeného plnění</t>
    </r>
    <r>
      <rPr>
        <sz val="12"/>
        <color theme="1"/>
        <rFont val="Times New Roman"/>
        <family val="1"/>
      </rPr>
      <t xml:space="preserve"> doplní, zda jeho nabídka splňuje/nesplňuje zadavatelem požadovanou min.  technickou specifikaci.  Dodavatel může nabídnout zboží se srovnatelnými nebo prokazatelně lepšími parametry, nikoli s parametry horšími, než požaduje zadavatel v zadávacích podmínkách a této příloze. Předmětem dodávky musí být zboží nové, ne repasované. Dodavatel do položky Jednotková cena v Kč bez DPH doplní jím nabízenou cenu.                                                                                                                                                                                    </t>
    </r>
  </si>
  <si>
    <r>
      <t>Pracovní stůl pod okna</t>
    </r>
    <r>
      <rPr>
        <sz val="8"/>
        <color rgb="FFFF0000"/>
        <rFont val="Times New Roman"/>
        <family val="1"/>
      </rPr>
      <t xml:space="preserve"> Vzorek materiálu o rozměru 25x25 cm bude požadován až od vybraného dodavatele</t>
    </r>
  </si>
  <si>
    <r>
      <t xml:space="preserve">Stůl žákovský 76x140x60 cm </t>
    </r>
    <r>
      <rPr>
        <sz val="8"/>
        <color rgb="FFFF0000"/>
        <rFont val="Times New Roman"/>
        <family val="1"/>
      </rPr>
      <t>Vzorek pracovní desky s PUR hranou o min. rozměru 25x25 cm bude požadován až od vybraného dodavatele</t>
    </r>
  </si>
  <si>
    <r>
      <t xml:space="preserve">Žákovská pracoviště </t>
    </r>
    <r>
      <rPr>
        <sz val="8"/>
        <color rgb="FFFF0000"/>
        <rFont val="Times New Roman"/>
        <family val="1"/>
      </rPr>
      <t>Vzorek pracovní desky s ABS hranou o min. rozměru 25x25 cm bude požadován až od vybraného dodavatele</t>
    </r>
  </si>
  <si>
    <r>
      <t xml:space="preserve">Stůl žákovský - pracoviště/hnízdo pro skupinu žáků </t>
    </r>
    <r>
      <rPr>
        <sz val="8"/>
        <color rgb="FFFF0000"/>
        <rFont val="Times New Roman"/>
        <family val="1"/>
      </rPr>
      <t>Požadujeme foto a vzorek materiálu pracovní desky o rozměru min. 25x25 cm bude požadován až od vybraného dodavatele</t>
    </r>
  </si>
  <si>
    <r>
      <t xml:space="preserve">Pracovní židle </t>
    </r>
    <r>
      <rPr>
        <sz val="8"/>
        <color rgb="FFFF0000"/>
        <rFont val="Times New Roman"/>
        <family val="1"/>
      </rPr>
      <t>Vzorek materiálu s MDF hranou o min. rozměru 25x25 cm požadujeme až od vybraného dodavatele</t>
    </r>
  </si>
  <si>
    <r>
      <t xml:space="preserve">Pracovní deska </t>
    </r>
    <r>
      <rPr>
        <sz val="8"/>
        <color rgb="FFFF0000"/>
        <rFont val="Times New Roman"/>
        <family val="1"/>
      </rPr>
      <t>Vzorek materiálu s PUR hranou min. rozměru 25x25 cm požadujeme až od vybraného dodavatele</t>
    </r>
  </si>
  <si>
    <t>Skříň 190x100x42,5 cm</t>
  </si>
  <si>
    <r>
      <t xml:space="preserve">Skříň 190x100x42,5 cm </t>
    </r>
    <r>
      <rPr>
        <sz val="8"/>
        <color rgb="FFFF0000"/>
        <rFont val="Times New Roman"/>
        <family val="1"/>
      </rPr>
      <t>Požadujeme katalogový list</t>
    </r>
  </si>
  <si>
    <t>Nářaďová skříň pro 16 sad nářadí pro obrábění dřeva, r.min.1907x1000x425mm. Individuální rozmístění polic.</t>
  </si>
  <si>
    <t>Nářaďová skříň pro 16 sad nářadí pro obrábění kovu, r.min.1907x1000x425mm, materiál LTD deska. Individuální rozmístění polic.</t>
  </si>
  <si>
    <t>Nářaďová skříň pro 16 sad nářadí pro elektroinstalační práce, r.min.1907x1000x425 mm, materiál LDT deska. Individuální rozmístění polic.</t>
  </si>
  <si>
    <r>
      <t xml:space="preserve">Pracovní židle </t>
    </r>
    <r>
      <rPr>
        <sz val="8"/>
        <color rgb="FFFF0000"/>
        <rFont val="Times New Roman"/>
        <family val="1"/>
      </rPr>
      <t>Požadujeme od vybraného dodavatele vzorek výrobku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</si>
</sst>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4">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0"/>
      <color rgb="FFFF0000"/>
      <name val="Times New Roman"/>
      <family val="1"/>
    </font>
    <font>
      <b/>
      <sz val="10"/>
      <color theme="1"/>
      <name val="Times New Roman"/>
      <family val="1"/>
    </font>
    <font>
      <sz val="8"/>
      <name val="Verdana"/>
      <family val="2"/>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2"/>
      <color rgb="FFFF0000"/>
      <name val="Times New Roman"/>
      <family val="1"/>
    </font>
    <font>
      <sz val="11"/>
      <name val="Times New Roman"/>
      <family val="1"/>
    </font>
    <font>
      <sz val="8"/>
      <color theme="1"/>
      <name val="Times New Roman"/>
      <family val="1"/>
    </font>
    <font>
      <i/>
      <sz val="8"/>
      <color rgb="FFFF0000"/>
      <name val="Times New Roman"/>
      <family val="1"/>
    </font>
    <font>
      <b/>
      <sz val="16"/>
      <color theme="1"/>
      <name val="Times New Roman"/>
      <family val="1"/>
    </font>
    <font>
      <sz val="10"/>
      <name val="Calibri"/>
      <family val="2"/>
      <scheme val="minor"/>
    </font>
    <font>
      <sz val="10"/>
      <color theme="1"/>
      <name val="Calibri"/>
      <family val="2"/>
      <scheme val="minor"/>
    </font>
    <font>
      <sz val="10"/>
      <name val="Arial CE"/>
      <family val="2"/>
    </font>
    <font>
      <sz val="10"/>
      <color rgb="FFFF0000"/>
      <name val="Times New Roman"/>
      <family val="1"/>
    </font>
    <font>
      <sz val="10"/>
      <color rgb="FFFF0000"/>
      <name val="Calibri"/>
      <family val="2"/>
      <scheme val="minor"/>
    </font>
    <font>
      <sz val="8"/>
      <name val="Times New Roman"/>
      <family val="1"/>
    </font>
    <font>
      <sz val="8"/>
      <color rgb="FFFF0000"/>
      <name val="Times New Roman"/>
      <family val="1"/>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right style="thin"/>
      <top/>
      <bottom style="thin"/>
    </border>
    <border>
      <left style="thin"/>
      <right style="thin"/>
      <top style="thin"/>
      <bottom style="thin"/>
    </border>
    <border>
      <left style="medium"/>
      <right/>
      <top/>
      <bottom/>
    </border>
    <border>
      <left style="thin"/>
      <right style="thin"/>
      <top/>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bottom style="medium"/>
    </border>
    <border>
      <left style="medium"/>
      <right style="thin"/>
      <top/>
      <bottom/>
    </border>
    <border>
      <left style="thin"/>
      <right style="medium"/>
      <top/>
      <bottom/>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ck"/>
      <right style="thick"/>
      <top/>
      <bottom style="medium"/>
    </border>
    <border>
      <left style="thick"/>
      <right style="medium"/>
      <top/>
      <bottom style="mediu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thick"/>
      <bottom style="thick"/>
    </border>
    <border>
      <left/>
      <right/>
      <top style="thick"/>
      <bottom style="thick"/>
    </border>
    <border>
      <left/>
      <right style="medium"/>
      <top style="thick"/>
      <bottom style="thick"/>
    </border>
    <border>
      <left style="medium"/>
      <right/>
      <top style="thin"/>
      <bottom style="thin"/>
    </border>
    <border>
      <left/>
      <right/>
      <top style="thin"/>
      <bottom style="thin"/>
    </border>
    <border>
      <left/>
      <right style="medium"/>
      <top style="thin"/>
      <bottom style="thin"/>
    </border>
    <border>
      <left style="thin"/>
      <right style="thin"/>
      <top/>
      <bottom style="thick"/>
    </border>
    <border>
      <left style="medium"/>
      <right/>
      <top style="medium"/>
      <bottom/>
    </border>
    <border>
      <left/>
      <right/>
      <top style="medium"/>
      <bottom/>
    </border>
    <border>
      <left/>
      <right style="medium"/>
      <top style="medium"/>
      <bottom/>
    </border>
    <border>
      <left/>
      <right style="thin"/>
      <top style="medium"/>
      <bottom style="medium"/>
    </border>
    <border>
      <left style="medium"/>
      <right style="thin"/>
      <top style="thin"/>
      <bottom/>
    </border>
    <border>
      <left style="medium"/>
      <right style="thin"/>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19" fillId="0" borderId="0">
      <alignment/>
      <protection/>
    </xf>
    <xf numFmtId="0" fontId="1" fillId="0" borderId="0">
      <alignment/>
      <protection/>
    </xf>
    <xf numFmtId="0" fontId="0" fillId="0" borderId="0">
      <alignment/>
      <protection/>
    </xf>
    <xf numFmtId="0" fontId="19" fillId="0" borderId="0">
      <alignment/>
      <protection/>
    </xf>
    <xf numFmtId="44" fontId="19" fillId="0" borderId="0" applyFont="0" applyFill="0" applyBorder="0" applyAlignment="0" applyProtection="0"/>
    <xf numFmtId="0" fontId="7" fillId="0" borderId="0">
      <alignment/>
      <protection/>
    </xf>
  </cellStyleXfs>
  <cellXfs count="103">
    <xf numFmtId="0" fontId="0" fillId="0" borderId="0" xfId="0"/>
    <xf numFmtId="0" fontId="2" fillId="0" borderId="0" xfId="0" applyFont="1" applyAlignment="1">
      <alignment horizontal="center" vertical="center" wrapText="1"/>
    </xf>
    <xf numFmtId="4" fontId="14" fillId="0" borderId="1" xfId="0" applyNumberFormat="1" applyFont="1" applyBorder="1" applyAlignment="1" applyProtection="1">
      <alignment horizontal="center" vertical="center" wrapText="1"/>
      <protection locked="0"/>
    </xf>
    <xf numFmtId="4" fontId="14" fillId="0" borderId="2" xfId="0" applyNumberFormat="1" applyFont="1" applyBorder="1" applyAlignment="1" applyProtection="1">
      <alignment horizontal="center" vertical="center" wrapText="1"/>
      <protection locked="0"/>
    </xf>
    <xf numFmtId="0" fontId="18" fillId="0" borderId="3" xfId="0" applyFont="1" applyBorder="1" applyAlignment="1">
      <alignment horizontal="left" vertical="center" wrapText="1"/>
    </xf>
    <xf numFmtId="0" fontId="21" fillId="0" borderId="3" xfId="0" applyFont="1" applyBorder="1" applyAlignment="1">
      <alignment horizontal="left" vertical="center" wrapText="1"/>
    </xf>
    <xf numFmtId="0" fontId="17" fillId="0" borderId="3" xfId="0" applyFont="1" applyBorder="1" applyAlignment="1">
      <alignment vertical="center" wrapText="1"/>
    </xf>
    <xf numFmtId="0" fontId="17" fillId="0" borderId="3" xfId="21" applyFont="1" applyBorder="1" applyAlignment="1">
      <alignment horizontal="left" vertical="center" wrapText="1"/>
      <protection/>
    </xf>
    <xf numFmtId="0" fontId="21" fillId="0" borderId="3" xfId="0" applyFont="1" applyBorder="1" applyAlignment="1">
      <alignment vertical="center" wrapText="1"/>
    </xf>
    <xf numFmtId="0" fontId="2" fillId="0" borderId="0" xfId="0" applyFont="1" applyAlignment="1">
      <alignment wrapText="1"/>
    </xf>
    <xf numFmtId="0" fontId="12" fillId="0" borderId="0" xfId="0" applyFont="1" applyAlignment="1">
      <alignment wrapText="1"/>
    </xf>
    <xf numFmtId="0" fontId="12" fillId="0" borderId="0" xfId="0" applyFont="1" applyAlignment="1">
      <alignment vertical="center" wrapText="1"/>
    </xf>
    <xf numFmtId="0" fontId="2" fillId="0" borderId="0" xfId="0" applyFont="1" applyAlignment="1">
      <alignment vertical="center" wrapText="1"/>
    </xf>
    <xf numFmtId="0" fontId="20" fillId="0" borderId="0" xfId="0" applyFont="1" applyAlignment="1">
      <alignment horizontal="center" vertical="center" wrapText="1"/>
    </xf>
    <xf numFmtId="0" fontId="8" fillId="0" borderId="0" xfId="0" applyFont="1" applyAlignment="1">
      <alignment horizontal="center" vertical="center" wrapText="1"/>
    </xf>
    <xf numFmtId="0" fontId="17" fillId="0" borderId="3" xfId="0" applyFont="1" applyBorder="1" applyAlignment="1">
      <alignment horizontal="justify" vertical="center" wrapText="1"/>
    </xf>
    <xf numFmtId="0" fontId="2" fillId="0" borderId="0" xfId="0" applyFont="1" applyAlignment="1">
      <alignment horizontal="left" wrapText="1"/>
    </xf>
    <xf numFmtId="0" fontId="0" fillId="0" borderId="0" xfId="0" applyAlignment="1">
      <alignment wrapText="1"/>
    </xf>
    <xf numFmtId="0" fontId="5" fillId="2" borderId="4" xfId="0" applyFont="1" applyFill="1" applyBorder="1" applyAlignment="1" applyProtection="1">
      <alignment horizontal="center" vertical="center" wrapText="1"/>
      <protection/>
    </xf>
    <xf numFmtId="0" fontId="11" fillId="2" borderId="4" xfId="0" applyFont="1" applyFill="1" applyBorder="1" applyAlignment="1" applyProtection="1">
      <alignment horizontal="center" vertical="center" wrapText="1"/>
      <protection/>
    </xf>
    <xf numFmtId="0" fontId="14" fillId="0" borderId="5" xfId="0" applyFont="1" applyBorder="1" applyAlignment="1" applyProtection="1">
      <alignment horizontal="center" vertical="center" wrapText="1"/>
      <protection/>
    </xf>
    <xf numFmtId="4" fontId="14" fillId="0" borderId="1" xfId="0" applyNumberFormat="1" applyFont="1" applyBorder="1" applyAlignment="1" applyProtection="1">
      <alignment horizontal="center" vertical="center" wrapText="1"/>
      <protection/>
    </xf>
    <xf numFmtId="4" fontId="14" fillId="0" borderId="6" xfId="0" applyNumberFormat="1" applyFont="1" applyBorder="1" applyAlignment="1" applyProtection="1">
      <alignment horizontal="center" vertical="center" wrapText="1"/>
      <protection/>
    </xf>
    <xf numFmtId="0" fontId="14" fillId="0" borderId="7" xfId="0" applyFont="1" applyBorder="1" applyAlignment="1" applyProtection="1">
      <alignment horizontal="center" vertical="center" wrapText="1"/>
      <protection/>
    </xf>
    <xf numFmtId="4" fontId="14" fillId="0" borderId="2" xfId="0" applyNumberFormat="1" applyFont="1" applyBorder="1" applyAlignment="1" applyProtection="1">
      <alignment horizontal="center" vertical="center" wrapText="1"/>
      <protection/>
    </xf>
    <xf numFmtId="4" fontId="14" fillId="0" borderId="8" xfId="0" applyNumberFormat="1"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center" wrapText="1"/>
      <protection/>
    </xf>
    <xf numFmtId="0" fontId="15" fillId="0" borderId="4" xfId="0" applyFont="1" applyBorder="1" applyAlignment="1" applyProtection="1">
      <alignment horizontal="center" vertical="center" wrapText="1"/>
      <protection locked="0"/>
    </xf>
    <xf numFmtId="4" fontId="14" fillId="0" borderId="4" xfId="0" applyNumberFormat="1" applyFont="1" applyBorder="1" applyAlignment="1" applyProtection="1">
      <alignment horizontal="center" vertical="center" wrapText="1"/>
      <protection locked="0"/>
    </xf>
    <xf numFmtId="4" fontId="14" fillId="0" borderId="4" xfId="0" applyNumberFormat="1" applyFont="1" applyBorder="1" applyAlignment="1" applyProtection="1">
      <alignment horizontal="center" vertical="center" wrapText="1"/>
      <protection/>
    </xf>
    <xf numFmtId="4" fontId="14" fillId="0" borderId="11" xfId="0" applyNumberFormat="1"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4" fontId="14" fillId="0" borderId="13" xfId="0" applyNumberFormat="1" applyFont="1" applyBorder="1" applyAlignment="1" applyProtection="1">
      <alignment horizontal="center" vertical="center" wrapText="1"/>
      <protection/>
    </xf>
    <xf numFmtId="4" fontId="14" fillId="0" borderId="14" xfId="0" applyNumberFormat="1" applyFont="1" applyBorder="1" applyAlignment="1" applyProtection="1">
      <alignment horizontal="center" vertical="center" wrapText="1"/>
      <protection/>
    </xf>
    <xf numFmtId="4" fontId="14" fillId="0" borderId="15" xfId="0" applyNumberFormat="1" applyFont="1" applyBorder="1" applyAlignment="1" applyProtection="1">
      <alignment horizontal="center" vertical="center" wrapText="1"/>
      <protection/>
    </xf>
    <xf numFmtId="4" fontId="14" fillId="0" borderId="16" xfId="0" applyNumberFormat="1" applyFont="1" applyBorder="1" applyAlignment="1" applyProtection="1">
      <alignment horizontal="center" vertical="center" wrapText="1"/>
      <protection/>
    </xf>
    <xf numFmtId="4" fontId="14" fillId="0" borderId="17" xfId="0" applyNumberFormat="1" applyFont="1" applyBorder="1" applyAlignment="1" applyProtection="1">
      <alignment horizontal="center" vertical="center" wrapText="1"/>
      <protection/>
    </xf>
    <xf numFmtId="4" fontId="14" fillId="0" borderId="18" xfId="0" applyNumberFormat="1"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locked="0"/>
    </xf>
    <xf numFmtId="4" fontId="10" fillId="0" borderId="19" xfId="0" applyNumberFormat="1" applyFont="1" applyBorder="1" applyAlignment="1" applyProtection="1">
      <alignment horizontal="center" vertical="center" wrapText="1"/>
      <protection/>
    </xf>
    <xf numFmtId="4" fontId="10" fillId="0" borderId="20" xfId="0" applyNumberFormat="1" applyFont="1" applyBorder="1" applyAlignment="1" applyProtection="1">
      <alignment horizontal="center" vertical="center" wrapText="1"/>
      <protection/>
    </xf>
    <xf numFmtId="0" fontId="6" fillId="3" borderId="4" xfId="0" applyFont="1" applyFill="1" applyBorder="1" applyAlignment="1" applyProtection="1">
      <alignment horizontal="center" vertical="center" wrapText="1"/>
      <protection/>
    </xf>
    <xf numFmtId="0" fontId="10" fillId="3" borderId="4" xfId="0"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2" fillId="2" borderId="3" xfId="0" applyFont="1" applyFill="1" applyBorder="1" applyAlignment="1" applyProtection="1">
      <alignment horizontal="center" wrapText="1"/>
      <protection/>
    </xf>
    <xf numFmtId="0" fontId="9" fillId="2" borderId="0" xfId="0" applyFont="1" applyFill="1" applyAlignment="1" applyProtection="1">
      <alignment horizontal="center" wrapText="1"/>
      <protection/>
    </xf>
    <xf numFmtId="0" fontId="9" fillId="2" borderId="21" xfId="0" applyFont="1" applyFill="1" applyBorder="1" applyAlignment="1" applyProtection="1">
      <alignment horizontal="center" wrapText="1"/>
      <protection/>
    </xf>
    <xf numFmtId="0" fontId="2" fillId="3" borderId="22" xfId="0" applyFont="1" applyFill="1" applyBorder="1" applyAlignment="1" applyProtection="1">
      <alignment horizontal="left" wrapText="1"/>
      <protection/>
    </xf>
    <xf numFmtId="0" fontId="2" fillId="3" borderId="23" xfId="0" applyFont="1" applyFill="1" applyBorder="1" applyAlignment="1" applyProtection="1">
      <alignment horizontal="left" wrapText="1"/>
      <protection/>
    </xf>
    <xf numFmtId="0" fontId="2" fillId="3" borderId="24" xfId="0" applyFont="1" applyFill="1" applyBorder="1" applyAlignment="1" applyProtection="1">
      <alignment horizontal="left" wrapText="1"/>
      <protection/>
    </xf>
    <xf numFmtId="0" fontId="3" fillId="2" borderId="25" xfId="0" applyFont="1" applyFill="1" applyBorder="1" applyAlignment="1" applyProtection="1">
      <alignment horizontal="center" vertical="center" wrapText="1"/>
      <protection/>
    </xf>
    <xf numFmtId="0" fontId="3" fillId="2" borderId="26" xfId="0" applyFont="1" applyFill="1" applyBorder="1" applyAlignment="1" applyProtection="1">
      <alignment horizontal="center" vertical="center" wrapText="1"/>
      <protection/>
    </xf>
    <xf numFmtId="0" fontId="3" fillId="2" borderId="27" xfId="0" applyFont="1" applyFill="1" applyBorder="1" applyAlignment="1" applyProtection="1">
      <alignment horizontal="center" vertical="center" wrapText="1"/>
      <protection/>
    </xf>
    <xf numFmtId="0" fontId="10" fillId="3" borderId="10" xfId="0" applyFont="1" applyFill="1" applyBorder="1" applyAlignment="1" applyProtection="1">
      <alignment horizontal="center" vertical="center" wrapText="1"/>
      <protection/>
    </xf>
    <xf numFmtId="0" fontId="6" fillId="3" borderId="4" xfId="0" applyFont="1" applyFill="1" applyBorder="1" applyAlignment="1" applyProtection="1">
      <alignment horizontal="center" vertical="center" wrapText="1"/>
      <protection/>
    </xf>
    <xf numFmtId="0" fontId="6" fillId="3" borderId="11" xfId="0" applyFont="1" applyFill="1" applyBorder="1" applyAlignment="1" applyProtection="1">
      <alignment horizontal="center" vertical="center" wrapText="1"/>
      <protection/>
    </xf>
    <xf numFmtId="0" fontId="10" fillId="3" borderId="4" xfId="0" applyFont="1" applyFill="1" applyBorder="1" applyAlignment="1" applyProtection="1">
      <alignment horizontal="center" vertical="center" wrapText="1"/>
      <protection/>
    </xf>
    <xf numFmtId="0" fontId="9" fillId="2" borderId="7" xfId="0" applyFont="1" applyFill="1" applyBorder="1" applyAlignment="1" applyProtection="1">
      <alignment horizontal="center" vertical="center" wrapText="1"/>
      <protection/>
    </xf>
    <xf numFmtId="0" fontId="9" fillId="0" borderId="2" xfId="0" applyFont="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13" fillId="2" borderId="28" xfId="0" applyFont="1" applyFill="1" applyBorder="1" applyAlignment="1" applyProtection="1">
      <alignment horizontal="center" vertical="center" wrapText="1"/>
      <protection/>
    </xf>
    <xf numFmtId="0" fontId="13" fillId="2" borderId="29" xfId="0" applyFont="1" applyFill="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0" fillId="3" borderId="17" xfId="0" applyFont="1" applyFill="1" applyBorder="1" applyAlignment="1" applyProtection="1">
      <alignment horizontal="center" vertical="center" wrapText="1"/>
      <protection/>
    </xf>
    <xf numFmtId="0" fontId="10" fillId="3" borderId="31" xfId="0" applyFont="1" applyFill="1" applyBorder="1" applyAlignment="1" applyProtection="1">
      <alignment horizontal="center" vertical="center" wrapText="1"/>
      <protection/>
    </xf>
    <xf numFmtId="0" fontId="16" fillId="0" borderId="32" xfId="0" applyFont="1" applyBorder="1" applyAlignment="1" applyProtection="1">
      <alignment horizontal="center" vertical="center" wrapText="1"/>
      <protection/>
    </xf>
    <xf numFmtId="0" fontId="16" fillId="0" borderId="33"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0" fontId="3" fillId="2" borderId="22" xfId="0" applyFont="1" applyFill="1" applyBorder="1" applyAlignment="1" applyProtection="1">
      <alignment horizontal="center" vertical="center" wrapText="1"/>
      <protection/>
    </xf>
    <xf numFmtId="0" fontId="3" fillId="2" borderId="23" xfId="0" applyFont="1" applyFill="1" applyBorder="1" applyAlignment="1" applyProtection="1">
      <alignment horizontal="center" vertical="center" wrapText="1"/>
      <protection/>
    </xf>
    <xf numFmtId="0" fontId="3" fillId="2" borderId="24" xfId="0" applyFont="1" applyFill="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21" xfId="0" applyFont="1" applyFill="1" applyBorder="1" applyAlignment="1" applyProtection="1">
      <alignment horizontal="center" vertical="center" wrapText="1"/>
      <protection/>
    </xf>
    <xf numFmtId="0" fontId="14" fillId="4" borderId="1" xfId="0" applyFont="1" applyFill="1" applyBorder="1" applyAlignment="1" applyProtection="1">
      <alignment vertical="top" wrapText="1"/>
      <protection/>
    </xf>
    <xf numFmtId="0" fontId="22" fillId="4" borderId="1" xfId="0" applyFont="1" applyFill="1" applyBorder="1" applyAlignment="1" applyProtection="1">
      <alignment vertical="top" wrapText="1"/>
      <protection/>
    </xf>
    <xf numFmtId="0" fontId="22" fillId="4" borderId="1" xfId="0" applyFont="1" applyFill="1" applyBorder="1" applyAlignment="1" applyProtection="1">
      <alignment horizontal="center" vertical="center" wrapText="1"/>
      <protection/>
    </xf>
    <xf numFmtId="0" fontId="14" fillId="4" borderId="1" xfId="0" applyFont="1" applyFill="1" applyBorder="1" applyAlignment="1" applyProtection="1">
      <alignment horizontal="center" vertical="center"/>
      <protection/>
    </xf>
    <xf numFmtId="0" fontId="14" fillId="4" borderId="2" xfId="0" applyFont="1" applyFill="1" applyBorder="1" applyAlignment="1" applyProtection="1">
      <alignment vertical="top" wrapText="1"/>
      <protection/>
    </xf>
    <xf numFmtId="0" fontId="22" fillId="4" borderId="2" xfId="0" applyFont="1" applyFill="1" applyBorder="1" applyAlignment="1" applyProtection="1">
      <alignment vertical="top" wrapText="1"/>
      <protection/>
    </xf>
    <xf numFmtId="0" fontId="22" fillId="4" borderId="2" xfId="0" applyFont="1" applyFill="1" applyBorder="1" applyAlignment="1" applyProtection="1">
      <alignment horizontal="center" vertical="center" wrapText="1"/>
      <protection/>
    </xf>
    <xf numFmtId="0" fontId="14" fillId="4" borderId="2" xfId="0" applyFont="1" applyFill="1" applyBorder="1" applyAlignment="1" applyProtection="1">
      <alignment horizontal="center" vertical="center"/>
      <protection/>
    </xf>
    <xf numFmtId="0" fontId="14" fillId="0" borderId="36" xfId="0" applyFont="1" applyBorder="1" applyAlignment="1" applyProtection="1">
      <alignment horizontal="center" vertical="center" wrapText="1"/>
      <protection/>
    </xf>
    <xf numFmtId="0" fontId="14" fillId="4" borderId="17" xfId="0" applyFont="1" applyFill="1" applyBorder="1" applyAlignment="1" applyProtection="1">
      <alignment vertical="top" wrapText="1"/>
      <protection/>
    </xf>
    <xf numFmtId="0" fontId="22" fillId="4" borderId="17" xfId="0" applyFont="1" applyFill="1" applyBorder="1" applyAlignment="1" applyProtection="1">
      <alignment vertical="top" wrapText="1"/>
      <protection/>
    </xf>
    <xf numFmtId="0" fontId="22" fillId="4" borderId="17" xfId="0" applyFont="1" applyFill="1" applyBorder="1" applyAlignment="1" applyProtection="1">
      <alignment horizontal="center" vertical="center" wrapText="1"/>
      <protection/>
    </xf>
    <xf numFmtId="0" fontId="14" fillId="4" borderId="17" xfId="0" applyFont="1" applyFill="1" applyBorder="1" applyAlignment="1" applyProtection="1">
      <alignment horizontal="center" vertical="center"/>
      <protection/>
    </xf>
    <xf numFmtId="0" fontId="2" fillId="0" borderId="37" xfId="0" applyFont="1" applyBorder="1" applyAlignment="1" applyProtection="1">
      <alignment wrapText="1"/>
      <protection/>
    </xf>
    <xf numFmtId="0" fontId="2" fillId="0" borderId="12" xfId="0" applyFont="1" applyBorder="1" applyAlignment="1" applyProtection="1">
      <alignment wrapText="1"/>
      <protection/>
    </xf>
    <xf numFmtId="0" fontId="3" fillId="0" borderId="23" xfId="0" applyFont="1" applyBorder="1" applyAlignment="1" applyProtection="1">
      <alignment horizontal="center" wrapText="1"/>
      <protection/>
    </xf>
    <xf numFmtId="0" fontId="3" fillId="0" borderId="35" xfId="0" applyFont="1" applyBorder="1" applyAlignment="1" applyProtection="1">
      <alignment horizontal="center" wrapText="1"/>
      <protection/>
    </xf>
    <xf numFmtId="0" fontId="2" fillId="0" borderId="1" xfId="0" applyFont="1" applyBorder="1" applyAlignment="1" applyProtection="1">
      <alignment wrapText="1"/>
      <protection locked="0"/>
    </xf>
    <xf numFmtId="0" fontId="2" fillId="0" borderId="2" xfId="0" applyFont="1" applyBorder="1" applyAlignment="1" applyProtection="1">
      <alignment wrapText="1"/>
      <protection locked="0"/>
    </xf>
    <xf numFmtId="0" fontId="2" fillId="0" borderId="17" xfId="0" applyFont="1" applyBorder="1" applyAlignment="1" applyProtection="1">
      <alignment wrapText="1"/>
      <protection locked="0"/>
    </xf>
  </cellXfs>
  <cellStyles count="13">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tabSelected="1" view="pageBreakPreview" zoomScaleSheetLayoutView="100" zoomScalePageLayoutView="90" workbookViewId="0" topLeftCell="A88">
      <selection activeCell="F90" sqref="F90"/>
    </sheetView>
  </sheetViews>
  <sheetFormatPr defaultColWidth="9.140625" defaultRowHeight="15"/>
  <cols>
    <col min="1" max="1" width="6.7109375" style="9" customWidth="1"/>
    <col min="2" max="2" width="13.421875" style="9" customWidth="1"/>
    <col min="3" max="3" width="45.00390625" style="16" customWidth="1"/>
    <col min="4" max="4" width="10.140625" style="9" customWidth="1"/>
    <col min="5" max="5" width="8.8515625" style="9" customWidth="1"/>
    <col min="6" max="6" width="49.7109375" style="9" customWidth="1"/>
    <col min="7" max="7" width="11.421875" style="9" customWidth="1"/>
    <col min="8" max="8" width="11.28125" style="9" customWidth="1"/>
    <col min="9" max="9" width="9.421875" style="9" customWidth="1"/>
    <col min="10" max="10" width="14.28125" style="9" customWidth="1"/>
    <col min="11" max="11" width="8.57421875" style="9" customWidth="1"/>
    <col min="12" max="12" width="8.00390625" style="9" customWidth="1"/>
    <col min="13" max="16384" width="9.140625" style="9" customWidth="1"/>
  </cols>
  <sheetData>
    <row r="1" spans="1:10" ht="16.5" thickBot="1">
      <c r="A1" s="52" t="s">
        <v>0</v>
      </c>
      <c r="B1" s="53"/>
      <c r="C1" s="53"/>
      <c r="D1" s="53"/>
      <c r="E1" s="53"/>
      <c r="F1" s="53"/>
      <c r="G1" s="53"/>
      <c r="H1" s="53"/>
      <c r="I1" s="53"/>
      <c r="J1" s="54"/>
    </row>
    <row r="2" spans="1:10" ht="40.5" customHeight="1">
      <c r="A2" s="71" t="s">
        <v>25</v>
      </c>
      <c r="B2" s="72"/>
      <c r="C2" s="72"/>
      <c r="D2" s="72"/>
      <c r="E2" s="72"/>
      <c r="F2" s="72"/>
      <c r="G2" s="72"/>
      <c r="H2" s="72"/>
      <c r="I2" s="72"/>
      <c r="J2" s="73"/>
    </row>
    <row r="3" spans="1:10" ht="63.75" customHeight="1">
      <c r="A3" s="49" t="s">
        <v>149</v>
      </c>
      <c r="B3" s="50"/>
      <c r="C3" s="50"/>
      <c r="D3" s="50"/>
      <c r="E3" s="50"/>
      <c r="F3" s="50"/>
      <c r="G3" s="50"/>
      <c r="H3" s="50"/>
      <c r="I3" s="50"/>
      <c r="J3" s="51"/>
    </row>
    <row r="4" spans="1:11" ht="47.25" customHeight="1">
      <c r="A4" s="62" t="s">
        <v>16</v>
      </c>
      <c r="B4" s="63"/>
      <c r="C4" s="63"/>
      <c r="D4" s="63"/>
      <c r="E4" s="63"/>
      <c r="F4" s="63"/>
      <c r="G4" s="63"/>
      <c r="H4" s="63"/>
      <c r="I4" s="63"/>
      <c r="J4" s="64"/>
      <c r="K4" s="10"/>
    </row>
    <row r="5" spans="1:10" ht="16.5" customHeight="1">
      <c r="A5" s="65" t="s">
        <v>1</v>
      </c>
      <c r="B5" s="66"/>
      <c r="C5" s="66"/>
      <c r="D5" s="66"/>
      <c r="E5" s="66"/>
      <c r="F5" s="66"/>
      <c r="G5" s="66"/>
      <c r="H5" s="66"/>
      <c r="I5" s="67"/>
      <c r="J5" s="68"/>
    </row>
    <row r="6" spans="1:10" ht="52.5" customHeight="1">
      <c r="A6" s="58" t="s">
        <v>2</v>
      </c>
      <c r="B6" s="59" t="s">
        <v>3</v>
      </c>
      <c r="C6" s="59" t="s">
        <v>4</v>
      </c>
      <c r="D6" s="61" t="s">
        <v>5</v>
      </c>
      <c r="E6" s="69" t="s">
        <v>6</v>
      </c>
      <c r="F6" s="46" t="s">
        <v>7</v>
      </c>
      <c r="G6" s="47" t="s">
        <v>8</v>
      </c>
      <c r="H6" s="59" t="s">
        <v>9</v>
      </c>
      <c r="I6" s="59" t="s">
        <v>10</v>
      </c>
      <c r="J6" s="60" t="s">
        <v>11</v>
      </c>
    </row>
    <row r="7" spans="1:10" s="1" customFormat="1" ht="32.25" customHeight="1" thickBot="1">
      <c r="A7" s="58"/>
      <c r="B7" s="59"/>
      <c r="C7" s="59"/>
      <c r="D7" s="61"/>
      <c r="E7" s="70"/>
      <c r="F7" s="18" t="s">
        <v>12</v>
      </c>
      <c r="G7" s="19" t="s">
        <v>12</v>
      </c>
      <c r="H7" s="59"/>
      <c r="I7" s="59"/>
      <c r="J7" s="60"/>
    </row>
    <row r="8" spans="1:11" s="12" customFormat="1" ht="36" customHeight="1" thickBot="1" thickTop="1">
      <c r="A8" s="55" t="s">
        <v>26</v>
      </c>
      <c r="B8" s="56"/>
      <c r="C8" s="56"/>
      <c r="D8" s="56"/>
      <c r="E8" s="56"/>
      <c r="F8" s="56"/>
      <c r="G8" s="56"/>
      <c r="H8" s="56"/>
      <c r="I8" s="56"/>
      <c r="J8" s="57"/>
      <c r="K8" s="11"/>
    </row>
    <row r="9" spans="1:12" s="14" customFormat="1" ht="409.6" thickTop="1">
      <c r="A9" s="20">
        <v>1</v>
      </c>
      <c r="B9" s="29" t="s">
        <v>141</v>
      </c>
      <c r="C9" s="29" t="s">
        <v>140</v>
      </c>
      <c r="D9" s="20">
        <v>1</v>
      </c>
      <c r="E9" s="20" t="s">
        <v>13</v>
      </c>
      <c r="F9" s="27" t="s">
        <v>148</v>
      </c>
      <c r="G9" s="2"/>
      <c r="H9" s="21">
        <f aca="true" t="shared" si="0" ref="H9:H33">G9*D9</f>
        <v>0</v>
      </c>
      <c r="I9" s="21">
        <f>H9*0.21</f>
        <v>0</v>
      </c>
      <c r="J9" s="22">
        <f>SUM(H9:I9)</f>
        <v>0</v>
      </c>
      <c r="K9" s="4"/>
      <c r="L9" s="13"/>
    </row>
    <row r="10" spans="1:11" s="14" customFormat="1" ht="234" customHeight="1">
      <c r="A10" s="23">
        <v>2</v>
      </c>
      <c r="B10" s="29" t="s">
        <v>17</v>
      </c>
      <c r="C10" s="29" t="s">
        <v>18</v>
      </c>
      <c r="D10" s="20">
        <v>1</v>
      </c>
      <c r="E10" s="20" t="s">
        <v>13</v>
      </c>
      <c r="F10" s="27" t="s">
        <v>148</v>
      </c>
      <c r="G10" s="3"/>
      <c r="H10" s="21">
        <f t="shared" si="0"/>
        <v>0</v>
      </c>
      <c r="I10" s="21">
        <f aca="true" t="shared" si="1" ref="I10:I73">H10*0.21</f>
        <v>0</v>
      </c>
      <c r="J10" s="22">
        <f aca="true" t="shared" si="2" ref="J10:J51">SUM(H10:I10)</f>
        <v>0</v>
      </c>
      <c r="K10" s="4"/>
    </row>
    <row r="11" spans="1:11" s="14" customFormat="1" ht="157.5">
      <c r="A11" s="20">
        <v>3</v>
      </c>
      <c r="B11" s="29" t="s">
        <v>29</v>
      </c>
      <c r="C11" s="29" t="s">
        <v>45</v>
      </c>
      <c r="D11" s="20">
        <v>1</v>
      </c>
      <c r="E11" s="20" t="s">
        <v>13</v>
      </c>
      <c r="F11" s="27" t="s">
        <v>148</v>
      </c>
      <c r="G11" s="3"/>
      <c r="H11" s="21">
        <f t="shared" si="0"/>
        <v>0</v>
      </c>
      <c r="I11" s="21">
        <f t="shared" si="1"/>
        <v>0</v>
      </c>
      <c r="J11" s="22">
        <f t="shared" si="2"/>
        <v>0</v>
      </c>
      <c r="K11" s="5"/>
    </row>
    <row r="12" spans="1:11" s="14" customFormat="1" ht="146.25">
      <c r="A12" s="23">
        <v>4</v>
      </c>
      <c r="B12" s="29" t="s">
        <v>30</v>
      </c>
      <c r="C12" s="29" t="s">
        <v>46</v>
      </c>
      <c r="D12" s="20">
        <v>1</v>
      </c>
      <c r="E12" s="20" t="s">
        <v>13</v>
      </c>
      <c r="F12" s="27" t="s">
        <v>148</v>
      </c>
      <c r="G12" s="3"/>
      <c r="H12" s="21">
        <f t="shared" si="0"/>
        <v>0</v>
      </c>
      <c r="I12" s="21">
        <f t="shared" si="1"/>
        <v>0</v>
      </c>
      <c r="J12" s="22">
        <f t="shared" si="2"/>
        <v>0</v>
      </c>
      <c r="K12" s="4"/>
    </row>
    <row r="13" spans="1:11" s="14" customFormat="1" ht="123.75">
      <c r="A13" s="20">
        <v>5</v>
      </c>
      <c r="B13" s="29" t="s">
        <v>31</v>
      </c>
      <c r="C13" s="29" t="s">
        <v>47</v>
      </c>
      <c r="D13" s="20">
        <v>1</v>
      </c>
      <c r="E13" s="20" t="s">
        <v>13</v>
      </c>
      <c r="F13" s="27" t="s">
        <v>148</v>
      </c>
      <c r="G13" s="3"/>
      <c r="H13" s="21">
        <f t="shared" si="0"/>
        <v>0</v>
      </c>
      <c r="I13" s="21">
        <f t="shared" si="1"/>
        <v>0</v>
      </c>
      <c r="J13" s="22">
        <f t="shared" si="2"/>
        <v>0</v>
      </c>
      <c r="K13" s="4"/>
    </row>
    <row r="14" spans="1:11" s="14" customFormat="1" ht="22.5">
      <c r="A14" s="23">
        <v>6</v>
      </c>
      <c r="B14" s="29" t="s">
        <v>19</v>
      </c>
      <c r="C14" s="29" t="s">
        <v>48</v>
      </c>
      <c r="D14" s="20">
        <v>1.85</v>
      </c>
      <c r="E14" s="20" t="s">
        <v>14</v>
      </c>
      <c r="F14" s="27" t="s">
        <v>148</v>
      </c>
      <c r="G14" s="3"/>
      <c r="H14" s="21">
        <f t="shared" si="0"/>
        <v>0</v>
      </c>
      <c r="I14" s="21">
        <f t="shared" si="1"/>
        <v>0</v>
      </c>
      <c r="J14" s="22">
        <f t="shared" si="2"/>
        <v>0</v>
      </c>
      <c r="K14" s="15"/>
    </row>
    <row r="15" spans="1:11" s="14" customFormat="1" ht="78.75">
      <c r="A15" s="20">
        <v>7</v>
      </c>
      <c r="B15" s="29" t="s">
        <v>21</v>
      </c>
      <c r="C15" s="29" t="s">
        <v>49</v>
      </c>
      <c r="D15" s="20">
        <v>1</v>
      </c>
      <c r="E15" s="20" t="s">
        <v>13</v>
      </c>
      <c r="F15" s="27" t="s">
        <v>148</v>
      </c>
      <c r="G15" s="3"/>
      <c r="H15" s="21">
        <f t="shared" si="0"/>
        <v>0</v>
      </c>
      <c r="I15" s="21">
        <f t="shared" si="1"/>
        <v>0</v>
      </c>
      <c r="J15" s="22">
        <f t="shared" si="2"/>
        <v>0</v>
      </c>
      <c r="K15" s="6"/>
    </row>
    <row r="16" spans="1:11" s="14" customFormat="1" ht="101.25">
      <c r="A16" s="23">
        <v>8</v>
      </c>
      <c r="B16" s="29" t="s">
        <v>152</v>
      </c>
      <c r="C16" s="29" t="s">
        <v>50</v>
      </c>
      <c r="D16" s="20">
        <v>8</v>
      </c>
      <c r="E16" s="20" t="s">
        <v>13</v>
      </c>
      <c r="F16" s="27" t="s">
        <v>148</v>
      </c>
      <c r="G16" s="3"/>
      <c r="H16" s="21">
        <f t="shared" si="0"/>
        <v>0</v>
      </c>
      <c r="I16" s="21">
        <f t="shared" si="1"/>
        <v>0</v>
      </c>
      <c r="J16" s="22">
        <f t="shared" si="2"/>
        <v>0</v>
      </c>
      <c r="K16" s="6"/>
    </row>
    <row r="17" spans="1:11" s="14" customFormat="1" ht="33.75">
      <c r="A17" s="20">
        <v>9</v>
      </c>
      <c r="B17" s="29" t="s">
        <v>32</v>
      </c>
      <c r="C17" s="29" t="s">
        <v>51</v>
      </c>
      <c r="D17" s="20">
        <v>24</v>
      </c>
      <c r="E17" s="20" t="s">
        <v>13</v>
      </c>
      <c r="F17" s="27" t="s">
        <v>148</v>
      </c>
      <c r="G17" s="3"/>
      <c r="H17" s="21">
        <f t="shared" si="0"/>
        <v>0</v>
      </c>
      <c r="I17" s="21">
        <f t="shared" si="1"/>
        <v>0</v>
      </c>
      <c r="J17" s="22">
        <f t="shared" si="2"/>
        <v>0</v>
      </c>
      <c r="K17" s="6"/>
    </row>
    <row r="18" spans="1:11" s="14" customFormat="1" ht="67.5">
      <c r="A18" s="23">
        <v>10</v>
      </c>
      <c r="B18" s="29" t="s">
        <v>33</v>
      </c>
      <c r="C18" s="29" t="s">
        <v>52</v>
      </c>
      <c r="D18" s="20">
        <v>1</v>
      </c>
      <c r="E18" s="20" t="s">
        <v>13</v>
      </c>
      <c r="F18" s="27" t="s">
        <v>148</v>
      </c>
      <c r="G18" s="3"/>
      <c r="H18" s="21">
        <f t="shared" si="0"/>
        <v>0</v>
      </c>
      <c r="I18" s="21">
        <f t="shared" si="1"/>
        <v>0</v>
      </c>
      <c r="J18" s="22">
        <f t="shared" si="2"/>
        <v>0</v>
      </c>
      <c r="K18" s="6"/>
    </row>
    <row r="19" spans="1:11" s="14" customFormat="1" ht="67.5">
      <c r="A19" s="20">
        <v>11</v>
      </c>
      <c r="B19" s="29" t="s">
        <v>33</v>
      </c>
      <c r="C19" s="29" t="s">
        <v>53</v>
      </c>
      <c r="D19" s="20">
        <v>1</v>
      </c>
      <c r="E19" s="20" t="s">
        <v>13</v>
      </c>
      <c r="F19" s="27" t="s">
        <v>148</v>
      </c>
      <c r="G19" s="2"/>
      <c r="H19" s="21">
        <f t="shared" si="0"/>
        <v>0</v>
      </c>
      <c r="I19" s="21">
        <f t="shared" si="1"/>
        <v>0</v>
      </c>
      <c r="J19" s="22">
        <f t="shared" si="2"/>
        <v>0</v>
      </c>
      <c r="K19" s="7"/>
    </row>
    <row r="20" spans="1:11" s="14" customFormat="1" ht="123.75">
      <c r="A20" s="23">
        <v>12</v>
      </c>
      <c r="B20" s="29" t="s">
        <v>34</v>
      </c>
      <c r="C20" s="29" t="s">
        <v>54</v>
      </c>
      <c r="D20" s="20">
        <v>2</v>
      </c>
      <c r="E20" s="20" t="s">
        <v>13</v>
      </c>
      <c r="F20" s="27" t="s">
        <v>148</v>
      </c>
      <c r="G20" s="3"/>
      <c r="H20" s="21">
        <f t="shared" si="0"/>
        <v>0</v>
      </c>
      <c r="I20" s="21">
        <f t="shared" si="1"/>
        <v>0</v>
      </c>
      <c r="J20" s="22">
        <f t="shared" si="2"/>
        <v>0</v>
      </c>
      <c r="K20" s="4"/>
    </row>
    <row r="21" spans="1:11" s="14" customFormat="1" ht="22.5">
      <c r="A21" s="20">
        <v>13</v>
      </c>
      <c r="B21" s="29" t="s">
        <v>19</v>
      </c>
      <c r="C21" s="29" t="s">
        <v>48</v>
      </c>
      <c r="D21" s="20">
        <v>2</v>
      </c>
      <c r="E21" s="20" t="s">
        <v>13</v>
      </c>
      <c r="F21" s="27" t="s">
        <v>148</v>
      </c>
      <c r="G21" s="3"/>
      <c r="H21" s="21">
        <f t="shared" si="0"/>
        <v>0</v>
      </c>
      <c r="I21" s="21">
        <f t="shared" si="1"/>
        <v>0</v>
      </c>
      <c r="J21" s="22">
        <f t="shared" si="2"/>
        <v>0</v>
      </c>
      <c r="K21" s="4"/>
    </row>
    <row r="22" spans="1:11" s="14" customFormat="1" ht="101.25">
      <c r="A22" s="23">
        <v>14</v>
      </c>
      <c r="B22" s="29" t="s">
        <v>35</v>
      </c>
      <c r="C22" s="29" t="s">
        <v>55</v>
      </c>
      <c r="D22" s="20">
        <v>2</v>
      </c>
      <c r="E22" s="20" t="s">
        <v>13</v>
      </c>
      <c r="F22" s="27" t="s">
        <v>148</v>
      </c>
      <c r="G22" s="3"/>
      <c r="H22" s="21">
        <f t="shared" si="0"/>
        <v>0</v>
      </c>
      <c r="I22" s="21">
        <f t="shared" si="1"/>
        <v>0</v>
      </c>
      <c r="J22" s="22">
        <f t="shared" si="2"/>
        <v>0</v>
      </c>
      <c r="K22" s="4"/>
    </row>
    <row r="23" spans="1:11" s="14" customFormat="1" ht="112.5">
      <c r="A23" s="20">
        <v>15</v>
      </c>
      <c r="B23" s="29" t="s">
        <v>36</v>
      </c>
      <c r="C23" s="29" t="s">
        <v>56</v>
      </c>
      <c r="D23" s="20">
        <v>1</v>
      </c>
      <c r="E23" s="20" t="s">
        <v>13</v>
      </c>
      <c r="F23" s="27" t="s">
        <v>148</v>
      </c>
      <c r="G23" s="3"/>
      <c r="H23" s="21">
        <f t="shared" si="0"/>
        <v>0</v>
      </c>
      <c r="I23" s="21">
        <f t="shared" si="1"/>
        <v>0</v>
      </c>
      <c r="J23" s="22">
        <f t="shared" si="2"/>
        <v>0</v>
      </c>
      <c r="K23" s="4"/>
    </row>
    <row r="24" spans="1:12" s="14" customFormat="1" ht="112.5">
      <c r="A24" s="23">
        <v>16</v>
      </c>
      <c r="B24" s="29" t="s">
        <v>37</v>
      </c>
      <c r="C24" s="29" t="s">
        <v>57</v>
      </c>
      <c r="D24" s="20">
        <v>2</v>
      </c>
      <c r="E24" s="20" t="s">
        <v>13</v>
      </c>
      <c r="F24" s="27" t="s">
        <v>148</v>
      </c>
      <c r="G24" s="3"/>
      <c r="H24" s="21">
        <f t="shared" si="0"/>
        <v>0</v>
      </c>
      <c r="I24" s="21">
        <f t="shared" si="1"/>
        <v>0</v>
      </c>
      <c r="J24" s="22">
        <f t="shared" si="2"/>
        <v>0</v>
      </c>
      <c r="K24" s="15"/>
      <c r="L24" s="13"/>
    </row>
    <row r="25" spans="1:11" s="14" customFormat="1" ht="135">
      <c r="A25" s="20">
        <v>17</v>
      </c>
      <c r="B25" s="29" t="s">
        <v>38</v>
      </c>
      <c r="C25" s="29" t="s">
        <v>58</v>
      </c>
      <c r="D25" s="20">
        <v>3</v>
      </c>
      <c r="E25" s="20" t="s">
        <v>13</v>
      </c>
      <c r="F25" s="27" t="s">
        <v>148</v>
      </c>
      <c r="G25" s="3"/>
      <c r="H25" s="21">
        <f t="shared" si="0"/>
        <v>0</v>
      </c>
      <c r="I25" s="21">
        <f t="shared" si="1"/>
        <v>0</v>
      </c>
      <c r="J25" s="22">
        <f t="shared" si="2"/>
        <v>0</v>
      </c>
      <c r="K25" s="6"/>
    </row>
    <row r="26" spans="1:11" s="14" customFormat="1" ht="22.5">
      <c r="A26" s="23">
        <v>18</v>
      </c>
      <c r="B26" s="29" t="s">
        <v>19</v>
      </c>
      <c r="C26" s="29" t="s">
        <v>48</v>
      </c>
      <c r="D26" s="20">
        <v>2.8</v>
      </c>
      <c r="E26" s="20" t="s">
        <v>14</v>
      </c>
      <c r="F26" s="27" t="s">
        <v>148</v>
      </c>
      <c r="G26" s="3"/>
      <c r="H26" s="21">
        <f t="shared" si="0"/>
        <v>0</v>
      </c>
      <c r="I26" s="21">
        <f t="shared" si="1"/>
        <v>0</v>
      </c>
      <c r="J26" s="22">
        <f t="shared" si="2"/>
        <v>0</v>
      </c>
      <c r="K26" s="8"/>
    </row>
    <row r="27" spans="1:11" s="14" customFormat="1" ht="101.25">
      <c r="A27" s="20">
        <v>19</v>
      </c>
      <c r="B27" s="29" t="s">
        <v>39</v>
      </c>
      <c r="C27" s="29" t="s">
        <v>59</v>
      </c>
      <c r="D27" s="20">
        <v>3</v>
      </c>
      <c r="E27" s="20" t="s">
        <v>13</v>
      </c>
      <c r="F27" s="27" t="s">
        <v>148</v>
      </c>
      <c r="G27" s="3"/>
      <c r="H27" s="21">
        <f t="shared" si="0"/>
        <v>0</v>
      </c>
      <c r="I27" s="21">
        <f t="shared" si="1"/>
        <v>0</v>
      </c>
      <c r="J27" s="22">
        <f t="shared" si="2"/>
        <v>0</v>
      </c>
      <c r="K27" s="6"/>
    </row>
    <row r="28" spans="1:11" s="14" customFormat="1" ht="123.75">
      <c r="A28" s="23">
        <v>20</v>
      </c>
      <c r="B28" s="29" t="s">
        <v>40</v>
      </c>
      <c r="C28" s="29" t="s">
        <v>60</v>
      </c>
      <c r="D28" s="20">
        <v>2</v>
      </c>
      <c r="E28" s="20" t="s">
        <v>13</v>
      </c>
      <c r="F28" s="27" t="s">
        <v>148</v>
      </c>
      <c r="G28" s="3"/>
      <c r="H28" s="21">
        <f t="shared" si="0"/>
        <v>0</v>
      </c>
      <c r="I28" s="21">
        <f t="shared" si="1"/>
        <v>0</v>
      </c>
      <c r="J28" s="22">
        <f t="shared" si="2"/>
        <v>0</v>
      </c>
      <c r="K28" s="6"/>
    </row>
    <row r="29" spans="1:11" s="14" customFormat="1" ht="36.75" customHeight="1">
      <c r="A29" s="20">
        <v>21</v>
      </c>
      <c r="B29" s="29" t="s">
        <v>36</v>
      </c>
      <c r="C29" s="29" t="s">
        <v>56</v>
      </c>
      <c r="D29" s="20">
        <v>1</v>
      </c>
      <c r="E29" s="20" t="s">
        <v>13</v>
      </c>
      <c r="F29" s="27" t="s">
        <v>148</v>
      </c>
      <c r="G29" s="3"/>
      <c r="H29" s="21">
        <f t="shared" si="0"/>
        <v>0</v>
      </c>
      <c r="I29" s="21">
        <f t="shared" si="1"/>
        <v>0</v>
      </c>
      <c r="J29" s="22">
        <f t="shared" si="2"/>
        <v>0</v>
      </c>
      <c r="K29" s="6"/>
    </row>
    <row r="30" spans="1:11" s="14" customFormat="1" ht="36.75" customHeight="1">
      <c r="A30" s="23">
        <v>22</v>
      </c>
      <c r="B30" s="29" t="s">
        <v>41</v>
      </c>
      <c r="C30" s="29" t="s">
        <v>61</v>
      </c>
      <c r="D30" s="20">
        <v>2</v>
      </c>
      <c r="E30" s="20" t="s">
        <v>13</v>
      </c>
      <c r="F30" s="27" t="s">
        <v>148</v>
      </c>
      <c r="G30" s="3"/>
      <c r="H30" s="21">
        <f t="shared" si="0"/>
        <v>0</v>
      </c>
      <c r="I30" s="21">
        <f t="shared" si="1"/>
        <v>0</v>
      </c>
      <c r="J30" s="22">
        <f t="shared" si="2"/>
        <v>0</v>
      </c>
      <c r="K30" s="6"/>
    </row>
    <row r="31" spans="1:11" s="14" customFormat="1" ht="78" customHeight="1">
      <c r="A31" s="20">
        <v>23</v>
      </c>
      <c r="B31" s="29" t="s">
        <v>42</v>
      </c>
      <c r="C31" s="29" t="s">
        <v>62</v>
      </c>
      <c r="D31" s="20">
        <v>4</v>
      </c>
      <c r="E31" s="20" t="s">
        <v>13</v>
      </c>
      <c r="F31" s="27" t="s">
        <v>148</v>
      </c>
      <c r="G31" s="3"/>
      <c r="H31" s="21">
        <f t="shared" si="0"/>
        <v>0</v>
      </c>
      <c r="I31" s="21">
        <f t="shared" si="1"/>
        <v>0</v>
      </c>
      <c r="J31" s="22">
        <f t="shared" si="2"/>
        <v>0</v>
      </c>
      <c r="K31" s="6"/>
    </row>
    <row r="32" spans="1:11" s="14" customFormat="1" ht="101.25">
      <c r="A32" s="23">
        <v>24</v>
      </c>
      <c r="B32" s="29" t="s">
        <v>43</v>
      </c>
      <c r="C32" s="29" t="s">
        <v>63</v>
      </c>
      <c r="D32" s="20">
        <v>1</v>
      </c>
      <c r="E32" s="20" t="s">
        <v>13</v>
      </c>
      <c r="F32" s="28" t="s">
        <v>148</v>
      </c>
      <c r="G32" s="3"/>
      <c r="H32" s="21">
        <f t="shared" si="0"/>
        <v>0</v>
      </c>
      <c r="I32" s="21">
        <f t="shared" si="1"/>
        <v>0</v>
      </c>
      <c r="J32" s="22">
        <f t="shared" si="2"/>
        <v>0</v>
      </c>
      <c r="K32" s="4"/>
    </row>
    <row r="33" spans="1:11" s="14" customFormat="1" ht="68.25" thickBot="1">
      <c r="A33" s="30">
        <v>25</v>
      </c>
      <c r="B33" s="31" t="s">
        <v>44</v>
      </c>
      <c r="C33" s="31" t="s">
        <v>64</v>
      </c>
      <c r="D33" s="30">
        <v>1</v>
      </c>
      <c r="E33" s="30" t="s">
        <v>13</v>
      </c>
      <c r="F33" s="32" t="s">
        <v>148</v>
      </c>
      <c r="G33" s="33"/>
      <c r="H33" s="34">
        <f t="shared" si="0"/>
        <v>0</v>
      </c>
      <c r="I33" s="34">
        <f t="shared" si="1"/>
        <v>0</v>
      </c>
      <c r="J33" s="35">
        <f t="shared" si="2"/>
        <v>0</v>
      </c>
      <c r="K33" s="4"/>
    </row>
    <row r="34" spans="1:11" s="14" customFormat="1" ht="15.75" customHeight="1" thickBot="1">
      <c r="A34" s="36"/>
      <c r="B34" s="77" t="s">
        <v>83</v>
      </c>
      <c r="C34" s="78"/>
      <c r="D34" s="78"/>
      <c r="E34" s="78"/>
      <c r="F34" s="78"/>
      <c r="G34" s="79"/>
      <c r="H34" s="37">
        <f>SUM(H9:H33)</f>
        <v>0</v>
      </c>
      <c r="I34" s="37">
        <f t="shared" si="1"/>
        <v>0</v>
      </c>
      <c r="J34" s="38">
        <f t="shared" si="2"/>
        <v>0</v>
      </c>
      <c r="K34" s="4"/>
    </row>
    <row r="35" spans="1:11" s="14" customFormat="1" ht="36" customHeight="1" thickBot="1">
      <c r="A35" s="74" t="s">
        <v>27</v>
      </c>
      <c r="B35" s="75"/>
      <c r="C35" s="75"/>
      <c r="D35" s="75"/>
      <c r="E35" s="75"/>
      <c r="F35" s="75"/>
      <c r="G35" s="75"/>
      <c r="H35" s="75"/>
      <c r="I35" s="75"/>
      <c r="J35" s="76"/>
      <c r="K35" s="4"/>
    </row>
    <row r="36" spans="1:10" ht="135">
      <c r="A36" s="20">
        <v>26</v>
      </c>
      <c r="B36" s="83" t="s">
        <v>65</v>
      </c>
      <c r="C36" s="84" t="s">
        <v>72</v>
      </c>
      <c r="D36" s="85">
        <v>1</v>
      </c>
      <c r="E36" s="86" t="s">
        <v>13</v>
      </c>
      <c r="F36" s="27" t="s">
        <v>148</v>
      </c>
      <c r="G36" s="100"/>
      <c r="H36" s="39">
        <f aca="true" t="shared" si="3" ref="H36:H51">G36*D36</f>
        <v>0</v>
      </c>
      <c r="I36" s="39">
        <f t="shared" si="1"/>
        <v>0</v>
      </c>
      <c r="J36" s="40">
        <f t="shared" si="2"/>
        <v>0</v>
      </c>
    </row>
    <row r="37" spans="1:10" ht="213.75">
      <c r="A37" s="23">
        <v>27</v>
      </c>
      <c r="B37" s="87" t="s">
        <v>17</v>
      </c>
      <c r="C37" s="88" t="s">
        <v>18</v>
      </c>
      <c r="D37" s="89">
        <v>1</v>
      </c>
      <c r="E37" s="90" t="s">
        <v>13</v>
      </c>
      <c r="F37" s="27" t="s">
        <v>148</v>
      </c>
      <c r="G37" s="101"/>
      <c r="H37" s="24">
        <f t="shared" si="3"/>
        <v>0</v>
      </c>
      <c r="I37" s="24">
        <f t="shared" si="1"/>
        <v>0</v>
      </c>
      <c r="J37" s="25">
        <f t="shared" si="2"/>
        <v>0</v>
      </c>
    </row>
    <row r="38" spans="1:10" ht="112.5">
      <c r="A38" s="23">
        <v>28</v>
      </c>
      <c r="B38" s="87" t="s">
        <v>151</v>
      </c>
      <c r="C38" s="88" t="s">
        <v>73</v>
      </c>
      <c r="D38" s="89">
        <v>8</v>
      </c>
      <c r="E38" s="90" t="s">
        <v>13</v>
      </c>
      <c r="F38" s="27" t="s">
        <v>148</v>
      </c>
      <c r="G38" s="101"/>
      <c r="H38" s="24">
        <f t="shared" si="3"/>
        <v>0</v>
      </c>
      <c r="I38" s="24">
        <f t="shared" si="1"/>
        <v>0</v>
      </c>
      <c r="J38" s="25">
        <f t="shared" si="2"/>
        <v>0</v>
      </c>
    </row>
    <row r="39" spans="1:10" ht="56.25">
      <c r="A39" s="23">
        <v>29</v>
      </c>
      <c r="B39" s="87" t="s">
        <v>32</v>
      </c>
      <c r="C39" s="88" t="s">
        <v>74</v>
      </c>
      <c r="D39" s="89">
        <v>16</v>
      </c>
      <c r="E39" s="90" t="s">
        <v>13</v>
      </c>
      <c r="F39" s="27" t="s">
        <v>148</v>
      </c>
      <c r="G39" s="101"/>
      <c r="H39" s="24">
        <f t="shared" si="3"/>
        <v>0</v>
      </c>
      <c r="I39" s="24">
        <f t="shared" si="1"/>
        <v>0</v>
      </c>
      <c r="J39" s="25">
        <f t="shared" si="2"/>
        <v>0</v>
      </c>
    </row>
    <row r="40" spans="1:10" ht="90">
      <c r="A40" s="23">
        <v>30</v>
      </c>
      <c r="B40" s="87" t="s">
        <v>150</v>
      </c>
      <c r="C40" s="88" t="s">
        <v>75</v>
      </c>
      <c r="D40" s="89">
        <v>1</v>
      </c>
      <c r="E40" s="90" t="s">
        <v>13</v>
      </c>
      <c r="F40" s="27" t="s">
        <v>148</v>
      </c>
      <c r="G40" s="101"/>
      <c r="H40" s="24">
        <f t="shared" si="3"/>
        <v>0</v>
      </c>
      <c r="I40" s="24">
        <f t="shared" si="1"/>
        <v>0</v>
      </c>
      <c r="J40" s="25">
        <f t="shared" si="2"/>
        <v>0</v>
      </c>
    </row>
    <row r="41" spans="1:10" ht="56.25">
      <c r="A41" s="23">
        <v>31</v>
      </c>
      <c r="B41" s="87" t="s">
        <v>142</v>
      </c>
      <c r="C41" s="88" t="s">
        <v>74</v>
      </c>
      <c r="D41" s="89">
        <v>10</v>
      </c>
      <c r="E41" s="90" t="s">
        <v>13</v>
      </c>
      <c r="F41" s="27" t="s">
        <v>148</v>
      </c>
      <c r="G41" s="101"/>
      <c r="H41" s="24">
        <f t="shared" si="3"/>
        <v>0</v>
      </c>
      <c r="I41" s="24">
        <f t="shared" si="1"/>
        <v>0</v>
      </c>
      <c r="J41" s="25">
        <f t="shared" si="2"/>
        <v>0</v>
      </c>
    </row>
    <row r="42" spans="1:10" ht="101.25">
      <c r="A42" s="23">
        <v>32</v>
      </c>
      <c r="B42" s="88" t="s">
        <v>66</v>
      </c>
      <c r="C42" s="88" t="s">
        <v>76</v>
      </c>
      <c r="D42" s="89">
        <v>4</v>
      </c>
      <c r="E42" s="90" t="s">
        <v>13</v>
      </c>
      <c r="F42" s="27" t="s">
        <v>148</v>
      </c>
      <c r="G42" s="101"/>
      <c r="H42" s="24">
        <f t="shared" si="3"/>
        <v>0</v>
      </c>
      <c r="I42" s="24">
        <f t="shared" si="1"/>
        <v>0</v>
      </c>
      <c r="J42" s="25">
        <f t="shared" si="2"/>
        <v>0</v>
      </c>
    </row>
    <row r="43" spans="1:10" ht="112.5">
      <c r="A43" s="23">
        <v>33</v>
      </c>
      <c r="B43" s="88" t="s">
        <v>67</v>
      </c>
      <c r="C43" s="88" t="s">
        <v>77</v>
      </c>
      <c r="D43" s="89">
        <v>4</v>
      </c>
      <c r="E43" s="90" t="s">
        <v>13</v>
      </c>
      <c r="F43" s="27" t="s">
        <v>148</v>
      </c>
      <c r="G43" s="101"/>
      <c r="H43" s="24">
        <f t="shared" si="3"/>
        <v>0</v>
      </c>
      <c r="I43" s="24">
        <f t="shared" si="1"/>
        <v>0</v>
      </c>
      <c r="J43" s="25">
        <f t="shared" si="2"/>
        <v>0</v>
      </c>
    </row>
    <row r="44" spans="1:10" ht="123.75">
      <c r="A44" s="23">
        <v>34</v>
      </c>
      <c r="B44" s="88" t="s">
        <v>22</v>
      </c>
      <c r="C44" s="88" t="s">
        <v>78</v>
      </c>
      <c r="D44" s="89">
        <v>2</v>
      </c>
      <c r="E44" s="90" t="s">
        <v>13</v>
      </c>
      <c r="F44" s="27" t="s">
        <v>148</v>
      </c>
      <c r="G44" s="101"/>
      <c r="H44" s="24">
        <f t="shared" si="3"/>
        <v>0</v>
      </c>
      <c r="I44" s="24">
        <f t="shared" si="1"/>
        <v>0</v>
      </c>
      <c r="J44" s="25">
        <f t="shared" si="2"/>
        <v>0</v>
      </c>
    </row>
    <row r="45" spans="1:10" ht="22.5">
      <c r="A45" s="23">
        <v>35</v>
      </c>
      <c r="B45" s="88" t="s">
        <v>19</v>
      </c>
      <c r="C45" s="88" t="s">
        <v>48</v>
      </c>
      <c r="D45" s="89">
        <v>1.8</v>
      </c>
      <c r="E45" s="90" t="s">
        <v>14</v>
      </c>
      <c r="F45" s="27" t="s">
        <v>148</v>
      </c>
      <c r="G45" s="101"/>
      <c r="H45" s="24">
        <f t="shared" si="3"/>
        <v>0</v>
      </c>
      <c r="I45" s="24">
        <f t="shared" si="1"/>
        <v>0</v>
      </c>
      <c r="J45" s="25">
        <f t="shared" si="2"/>
        <v>0</v>
      </c>
    </row>
    <row r="46" spans="1:10" ht="56.25">
      <c r="A46" s="23">
        <v>36</v>
      </c>
      <c r="B46" s="88" t="s">
        <v>68</v>
      </c>
      <c r="C46" s="88" t="s">
        <v>20</v>
      </c>
      <c r="D46" s="89">
        <v>2</v>
      </c>
      <c r="E46" s="90" t="s">
        <v>13</v>
      </c>
      <c r="F46" s="27" t="s">
        <v>148</v>
      </c>
      <c r="G46" s="101"/>
      <c r="H46" s="24">
        <f t="shared" si="3"/>
        <v>0</v>
      </c>
      <c r="I46" s="24">
        <f t="shared" si="1"/>
        <v>0</v>
      </c>
      <c r="J46" s="25">
        <f t="shared" si="2"/>
        <v>0</v>
      </c>
    </row>
    <row r="47" spans="1:10" ht="112.5">
      <c r="A47" s="23">
        <v>37</v>
      </c>
      <c r="B47" s="87" t="s">
        <v>69</v>
      </c>
      <c r="C47" s="88" t="s">
        <v>56</v>
      </c>
      <c r="D47" s="89">
        <v>1</v>
      </c>
      <c r="E47" s="90" t="s">
        <v>13</v>
      </c>
      <c r="F47" s="27" t="s">
        <v>148</v>
      </c>
      <c r="G47" s="101"/>
      <c r="H47" s="24">
        <f t="shared" si="3"/>
        <v>0</v>
      </c>
      <c r="I47" s="24">
        <f t="shared" si="1"/>
        <v>0</v>
      </c>
      <c r="J47" s="25">
        <f t="shared" si="2"/>
        <v>0</v>
      </c>
    </row>
    <row r="48" spans="1:10" ht="112.5">
      <c r="A48" s="23">
        <v>38</v>
      </c>
      <c r="B48" s="87" t="s">
        <v>70</v>
      </c>
      <c r="C48" s="88" t="s">
        <v>79</v>
      </c>
      <c r="D48" s="89">
        <v>2</v>
      </c>
      <c r="E48" s="90" t="s">
        <v>13</v>
      </c>
      <c r="F48" s="27" t="s">
        <v>148</v>
      </c>
      <c r="G48" s="101"/>
      <c r="H48" s="24">
        <f t="shared" si="3"/>
        <v>0</v>
      </c>
      <c r="I48" s="24">
        <f t="shared" si="1"/>
        <v>0</v>
      </c>
      <c r="J48" s="25">
        <f t="shared" si="2"/>
        <v>0</v>
      </c>
    </row>
    <row r="49" spans="1:10" ht="101.25">
      <c r="A49" s="23">
        <v>39</v>
      </c>
      <c r="B49" s="87" t="s">
        <v>71</v>
      </c>
      <c r="C49" s="88" t="s">
        <v>80</v>
      </c>
      <c r="D49" s="89">
        <v>3</v>
      </c>
      <c r="E49" s="90" t="s">
        <v>13</v>
      </c>
      <c r="F49" s="27" t="s">
        <v>148</v>
      </c>
      <c r="G49" s="101"/>
      <c r="H49" s="24">
        <f t="shared" si="3"/>
        <v>0</v>
      </c>
      <c r="I49" s="24">
        <f t="shared" si="1"/>
        <v>0</v>
      </c>
      <c r="J49" s="25">
        <f t="shared" si="2"/>
        <v>0</v>
      </c>
    </row>
    <row r="50" spans="1:10" ht="101.25">
      <c r="A50" s="23">
        <v>40</v>
      </c>
      <c r="B50" s="87" t="s">
        <v>43</v>
      </c>
      <c r="C50" s="88" t="s">
        <v>81</v>
      </c>
      <c r="D50" s="89">
        <v>1</v>
      </c>
      <c r="E50" s="90" t="s">
        <v>13</v>
      </c>
      <c r="F50" s="27" t="s">
        <v>148</v>
      </c>
      <c r="G50" s="101"/>
      <c r="H50" s="24">
        <f t="shared" si="3"/>
        <v>0</v>
      </c>
      <c r="I50" s="24">
        <f t="shared" si="1"/>
        <v>0</v>
      </c>
      <c r="J50" s="25">
        <f t="shared" si="2"/>
        <v>0</v>
      </c>
    </row>
    <row r="51" spans="1:10" ht="57" thickBot="1">
      <c r="A51" s="91">
        <v>41</v>
      </c>
      <c r="B51" s="92" t="s">
        <v>44</v>
      </c>
      <c r="C51" s="93" t="s">
        <v>82</v>
      </c>
      <c r="D51" s="94">
        <v>1</v>
      </c>
      <c r="E51" s="95" t="s">
        <v>13</v>
      </c>
      <c r="F51" s="32" t="s">
        <v>148</v>
      </c>
      <c r="G51" s="102"/>
      <c r="H51" s="41">
        <f t="shared" si="3"/>
        <v>0</v>
      </c>
      <c r="I51" s="41">
        <f t="shared" si="1"/>
        <v>0</v>
      </c>
      <c r="J51" s="42">
        <f t="shared" si="2"/>
        <v>0</v>
      </c>
    </row>
    <row r="52" spans="1:10" ht="15.75" customHeight="1" thickBot="1">
      <c r="A52" s="96"/>
      <c r="B52" s="77" t="s">
        <v>84</v>
      </c>
      <c r="C52" s="78"/>
      <c r="D52" s="78"/>
      <c r="E52" s="78"/>
      <c r="F52" s="78"/>
      <c r="G52" s="79"/>
      <c r="H52" s="37">
        <f>SUM(H36:H51)</f>
        <v>0</v>
      </c>
      <c r="I52" s="37">
        <f t="shared" si="1"/>
        <v>0</v>
      </c>
      <c r="J52" s="38">
        <f aca="true" t="shared" si="4" ref="J52">SUM(H52:I52)</f>
        <v>0</v>
      </c>
    </row>
    <row r="53" spans="1:10" ht="36" customHeight="1">
      <c r="A53" s="80" t="s">
        <v>85</v>
      </c>
      <c r="B53" s="81"/>
      <c r="C53" s="81"/>
      <c r="D53" s="81"/>
      <c r="E53" s="81"/>
      <c r="F53" s="81"/>
      <c r="G53" s="81"/>
      <c r="H53" s="81"/>
      <c r="I53" s="81"/>
      <c r="J53" s="82"/>
    </row>
    <row r="54" spans="1:10" ht="382.5">
      <c r="A54" s="23">
        <v>42</v>
      </c>
      <c r="B54" s="87" t="s">
        <v>28</v>
      </c>
      <c r="C54" s="88" t="s">
        <v>92</v>
      </c>
      <c r="D54" s="89">
        <v>1</v>
      </c>
      <c r="E54" s="90" t="s">
        <v>13</v>
      </c>
      <c r="F54" s="28" t="s">
        <v>148</v>
      </c>
      <c r="G54" s="101"/>
      <c r="H54" s="24">
        <f aca="true" t="shared" si="5" ref="H54:H64">G54*D54</f>
        <v>0</v>
      </c>
      <c r="I54" s="24">
        <f t="shared" si="1"/>
        <v>0</v>
      </c>
      <c r="J54" s="25">
        <f aca="true" t="shared" si="6" ref="J54:J90">SUM(H54:I54)</f>
        <v>0</v>
      </c>
    </row>
    <row r="55" spans="1:10" ht="213.75">
      <c r="A55" s="23">
        <v>43</v>
      </c>
      <c r="B55" s="87" t="s">
        <v>17</v>
      </c>
      <c r="C55" s="88" t="s">
        <v>18</v>
      </c>
      <c r="D55" s="89">
        <v>1</v>
      </c>
      <c r="E55" s="90" t="s">
        <v>13</v>
      </c>
      <c r="F55" s="28" t="s">
        <v>148</v>
      </c>
      <c r="G55" s="101"/>
      <c r="H55" s="41">
        <f t="shared" si="5"/>
        <v>0</v>
      </c>
      <c r="I55" s="41">
        <f t="shared" si="1"/>
        <v>0</v>
      </c>
      <c r="J55" s="42">
        <f t="shared" si="6"/>
        <v>0</v>
      </c>
    </row>
    <row r="56" spans="1:10" ht="157.5">
      <c r="A56" s="23">
        <v>44</v>
      </c>
      <c r="B56" s="87" t="s">
        <v>86</v>
      </c>
      <c r="C56" s="88" t="s">
        <v>93</v>
      </c>
      <c r="D56" s="89">
        <v>1</v>
      </c>
      <c r="E56" s="90" t="s">
        <v>13</v>
      </c>
      <c r="F56" s="28" t="s">
        <v>148</v>
      </c>
      <c r="G56" s="101"/>
      <c r="H56" s="41">
        <f t="shared" si="5"/>
        <v>0</v>
      </c>
      <c r="I56" s="41">
        <f t="shared" si="1"/>
        <v>0</v>
      </c>
      <c r="J56" s="42">
        <f t="shared" si="6"/>
        <v>0</v>
      </c>
    </row>
    <row r="57" spans="1:10" ht="22.5">
      <c r="A57" s="23">
        <v>45</v>
      </c>
      <c r="B57" s="87" t="s">
        <v>19</v>
      </c>
      <c r="C57" s="88" t="s">
        <v>48</v>
      </c>
      <c r="D57" s="89">
        <v>0.65</v>
      </c>
      <c r="E57" s="90" t="s">
        <v>14</v>
      </c>
      <c r="F57" s="28" t="s">
        <v>148</v>
      </c>
      <c r="G57" s="101"/>
      <c r="H57" s="41">
        <f t="shared" si="5"/>
        <v>0</v>
      </c>
      <c r="I57" s="41">
        <f t="shared" si="1"/>
        <v>0</v>
      </c>
      <c r="J57" s="42">
        <f t="shared" si="6"/>
        <v>0</v>
      </c>
    </row>
    <row r="58" spans="1:10" ht="78.75">
      <c r="A58" s="23">
        <v>46</v>
      </c>
      <c r="B58" s="87" t="s">
        <v>21</v>
      </c>
      <c r="C58" s="88" t="s">
        <v>49</v>
      </c>
      <c r="D58" s="89">
        <v>2</v>
      </c>
      <c r="E58" s="90" t="s">
        <v>13</v>
      </c>
      <c r="F58" s="28" t="s">
        <v>148</v>
      </c>
      <c r="G58" s="101"/>
      <c r="H58" s="41">
        <f t="shared" si="5"/>
        <v>0</v>
      </c>
      <c r="I58" s="41">
        <f t="shared" si="1"/>
        <v>0</v>
      </c>
      <c r="J58" s="42">
        <f t="shared" si="6"/>
        <v>0</v>
      </c>
    </row>
    <row r="59" spans="1:10" ht="90">
      <c r="A59" s="23">
        <v>47</v>
      </c>
      <c r="B59" s="87" t="s">
        <v>87</v>
      </c>
      <c r="C59" s="88" t="s">
        <v>94</v>
      </c>
      <c r="D59" s="89">
        <v>8</v>
      </c>
      <c r="E59" s="90" t="s">
        <v>13</v>
      </c>
      <c r="F59" s="28" t="s">
        <v>148</v>
      </c>
      <c r="G59" s="101"/>
      <c r="H59" s="41">
        <f t="shared" si="5"/>
        <v>0</v>
      </c>
      <c r="I59" s="41">
        <f t="shared" si="1"/>
        <v>0</v>
      </c>
      <c r="J59" s="42">
        <f t="shared" si="6"/>
        <v>0</v>
      </c>
    </row>
    <row r="60" spans="1:10" ht="135">
      <c r="A60" s="23">
        <v>48</v>
      </c>
      <c r="B60" s="87" t="s">
        <v>88</v>
      </c>
      <c r="C60" s="88" t="s">
        <v>95</v>
      </c>
      <c r="D60" s="89">
        <v>16</v>
      </c>
      <c r="E60" s="90" t="s">
        <v>13</v>
      </c>
      <c r="F60" s="28" t="s">
        <v>148</v>
      </c>
      <c r="G60" s="101"/>
      <c r="H60" s="24">
        <f t="shared" si="5"/>
        <v>0</v>
      </c>
      <c r="I60" s="24">
        <f t="shared" si="1"/>
        <v>0</v>
      </c>
      <c r="J60" s="25">
        <f t="shared" si="6"/>
        <v>0</v>
      </c>
    </row>
    <row r="61" spans="1:10" ht="90">
      <c r="A61" s="23">
        <v>49</v>
      </c>
      <c r="B61" s="87" t="s">
        <v>89</v>
      </c>
      <c r="C61" s="88" t="s">
        <v>96</v>
      </c>
      <c r="D61" s="89">
        <v>1</v>
      </c>
      <c r="E61" s="90" t="s">
        <v>13</v>
      </c>
      <c r="F61" s="28" t="s">
        <v>148</v>
      </c>
      <c r="G61" s="101"/>
      <c r="H61" s="41">
        <f t="shared" si="5"/>
        <v>0</v>
      </c>
      <c r="I61" s="41">
        <f t="shared" si="1"/>
        <v>0</v>
      </c>
      <c r="J61" s="42">
        <f t="shared" si="6"/>
        <v>0</v>
      </c>
    </row>
    <row r="62" spans="1:10" ht="112.5">
      <c r="A62" s="23">
        <v>50</v>
      </c>
      <c r="B62" s="88" t="s">
        <v>90</v>
      </c>
      <c r="C62" s="88" t="s">
        <v>97</v>
      </c>
      <c r="D62" s="89">
        <v>1</v>
      </c>
      <c r="E62" s="90" t="s">
        <v>13</v>
      </c>
      <c r="F62" s="28" t="s">
        <v>148</v>
      </c>
      <c r="G62" s="101"/>
      <c r="H62" s="41">
        <f t="shared" si="5"/>
        <v>0</v>
      </c>
      <c r="I62" s="41">
        <f t="shared" si="1"/>
        <v>0</v>
      </c>
      <c r="J62" s="42">
        <f t="shared" si="6"/>
        <v>0</v>
      </c>
    </row>
    <row r="63" spans="1:10" ht="22.5">
      <c r="A63" s="23">
        <v>51</v>
      </c>
      <c r="B63" s="88" t="s">
        <v>19</v>
      </c>
      <c r="C63" s="88" t="s">
        <v>98</v>
      </c>
      <c r="D63" s="89">
        <v>8.7</v>
      </c>
      <c r="E63" s="90" t="s">
        <v>14</v>
      </c>
      <c r="F63" s="28" t="s">
        <v>148</v>
      </c>
      <c r="G63" s="101"/>
      <c r="H63" s="41">
        <f t="shared" si="5"/>
        <v>0</v>
      </c>
      <c r="I63" s="41">
        <f t="shared" si="1"/>
        <v>0</v>
      </c>
      <c r="J63" s="42">
        <f t="shared" si="6"/>
        <v>0</v>
      </c>
    </row>
    <row r="64" spans="1:10" ht="79.5" thickBot="1">
      <c r="A64" s="91">
        <v>52</v>
      </c>
      <c r="B64" s="93" t="s">
        <v>91</v>
      </c>
      <c r="C64" s="93" t="s">
        <v>24</v>
      </c>
      <c r="D64" s="94">
        <v>8</v>
      </c>
      <c r="E64" s="95" t="s">
        <v>13</v>
      </c>
      <c r="F64" s="43" t="s">
        <v>148</v>
      </c>
      <c r="G64" s="102"/>
      <c r="H64" s="41">
        <f t="shared" si="5"/>
        <v>0</v>
      </c>
      <c r="I64" s="41">
        <f t="shared" si="1"/>
        <v>0</v>
      </c>
      <c r="J64" s="42">
        <f t="shared" si="6"/>
        <v>0</v>
      </c>
    </row>
    <row r="65" spans="1:10" ht="15.75" customHeight="1" thickBot="1">
      <c r="A65" s="97"/>
      <c r="B65" s="78" t="s">
        <v>137</v>
      </c>
      <c r="C65" s="78"/>
      <c r="D65" s="78"/>
      <c r="E65" s="78"/>
      <c r="F65" s="78"/>
      <c r="G65" s="79"/>
      <c r="H65" s="37">
        <f>SUM(H54:H64)</f>
        <v>0</v>
      </c>
      <c r="I65" s="37">
        <f t="shared" si="1"/>
        <v>0</v>
      </c>
      <c r="J65" s="38">
        <f aca="true" t="shared" si="7" ref="J65">SUM(H65:I65)</f>
        <v>0</v>
      </c>
    </row>
    <row r="66" spans="1:10" ht="36" customHeight="1" thickBot="1">
      <c r="A66" s="74" t="s">
        <v>99</v>
      </c>
      <c r="B66" s="75"/>
      <c r="C66" s="75"/>
      <c r="D66" s="75"/>
      <c r="E66" s="75"/>
      <c r="F66" s="75"/>
      <c r="G66" s="75"/>
      <c r="H66" s="75"/>
      <c r="I66" s="75"/>
      <c r="J66" s="76"/>
    </row>
    <row r="67" spans="1:10" ht="393.75">
      <c r="A67" s="23">
        <v>53</v>
      </c>
      <c r="B67" s="87" t="s">
        <v>143</v>
      </c>
      <c r="C67" s="88" t="s">
        <v>106</v>
      </c>
      <c r="D67" s="89">
        <v>1</v>
      </c>
      <c r="E67" s="90" t="s">
        <v>13</v>
      </c>
      <c r="F67" s="43" t="s">
        <v>148</v>
      </c>
      <c r="G67" s="101"/>
      <c r="H67" s="41">
        <f aca="true" t="shared" si="8" ref="H67:H90">G67*D67</f>
        <v>0</v>
      </c>
      <c r="I67" s="41">
        <f t="shared" si="1"/>
        <v>0</v>
      </c>
      <c r="J67" s="42">
        <f t="shared" si="6"/>
        <v>0</v>
      </c>
    </row>
    <row r="68" spans="1:10" ht="157.5">
      <c r="A68" s="23">
        <v>54</v>
      </c>
      <c r="B68" s="87" t="s">
        <v>29</v>
      </c>
      <c r="C68" s="88" t="s">
        <v>107</v>
      </c>
      <c r="D68" s="89">
        <v>1</v>
      </c>
      <c r="E68" s="90" t="s">
        <v>13</v>
      </c>
      <c r="F68" s="43" t="s">
        <v>148</v>
      </c>
      <c r="G68" s="101"/>
      <c r="H68" s="41">
        <f t="shared" si="8"/>
        <v>0</v>
      </c>
      <c r="I68" s="41">
        <f t="shared" si="1"/>
        <v>0</v>
      </c>
      <c r="J68" s="42">
        <f t="shared" si="6"/>
        <v>0</v>
      </c>
    </row>
    <row r="69" spans="1:10" ht="22.5">
      <c r="A69" s="23">
        <v>55</v>
      </c>
      <c r="B69" s="87" t="s">
        <v>19</v>
      </c>
      <c r="C69" s="88" t="s">
        <v>98</v>
      </c>
      <c r="D69" s="89">
        <v>0.75</v>
      </c>
      <c r="E69" s="90" t="s">
        <v>14</v>
      </c>
      <c r="F69" s="43" t="s">
        <v>148</v>
      </c>
      <c r="G69" s="101"/>
      <c r="H69" s="41">
        <f t="shared" si="8"/>
        <v>0</v>
      </c>
      <c r="I69" s="41">
        <f t="shared" si="1"/>
        <v>0</v>
      </c>
      <c r="J69" s="42">
        <f t="shared" si="6"/>
        <v>0</v>
      </c>
    </row>
    <row r="70" spans="1:10" ht="78.75">
      <c r="A70" s="23">
        <v>56</v>
      </c>
      <c r="B70" s="87" t="s">
        <v>21</v>
      </c>
      <c r="C70" s="88" t="s">
        <v>49</v>
      </c>
      <c r="D70" s="89">
        <v>1</v>
      </c>
      <c r="E70" s="90" t="s">
        <v>13</v>
      </c>
      <c r="F70" s="28" t="s">
        <v>148</v>
      </c>
      <c r="G70" s="101"/>
      <c r="H70" s="24">
        <f t="shared" si="8"/>
        <v>0</v>
      </c>
      <c r="I70" s="24">
        <f t="shared" si="1"/>
        <v>0</v>
      </c>
      <c r="J70" s="25">
        <f t="shared" si="6"/>
        <v>0</v>
      </c>
    </row>
    <row r="71" spans="1:10" ht="213.75">
      <c r="A71" s="23">
        <v>57</v>
      </c>
      <c r="B71" s="87" t="s">
        <v>144</v>
      </c>
      <c r="C71" s="88" t="s">
        <v>18</v>
      </c>
      <c r="D71" s="89">
        <v>1</v>
      </c>
      <c r="E71" s="90" t="s">
        <v>13</v>
      </c>
      <c r="F71" s="43" t="s">
        <v>148</v>
      </c>
      <c r="G71" s="101"/>
      <c r="H71" s="41">
        <f t="shared" si="8"/>
        <v>0</v>
      </c>
      <c r="I71" s="41">
        <f t="shared" si="1"/>
        <v>0</v>
      </c>
      <c r="J71" s="42">
        <f t="shared" si="6"/>
        <v>0</v>
      </c>
    </row>
    <row r="72" spans="1:10" ht="168.75">
      <c r="A72" s="23">
        <v>58</v>
      </c>
      <c r="B72" s="87" t="s">
        <v>145</v>
      </c>
      <c r="C72" s="88" t="s">
        <v>108</v>
      </c>
      <c r="D72" s="89">
        <v>1</v>
      </c>
      <c r="E72" s="90" t="s">
        <v>13</v>
      </c>
      <c r="F72" s="43" t="s">
        <v>148</v>
      </c>
      <c r="G72" s="101"/>
      <c r="H72" s="41">
        <f t="shared" si="8"/>
        <v>0</v>
      </c>
      <c r="I72" s="41">
        <f t="shared" si="1"/>
        <v>0</v>
      </c>
      <c r="J72" s="42">
        <f t="shared" si="6"/>
        <v>0</v>
      </c>
    </row>
    <row r="73" spans="1:10" ht="180">
      <c r="A73" s="23">
        <v>59</v>
      </c>
      <c r="B73" s="87" t="s">
        <v>153</v>
      </c>
      <c r="C73" s="88" t="s">
        <v>109</v>
      </c>
      <c r="D73" s="89">
        <v>3</v>
      </c>
      <c r="E73" s="90" t="s">
        <v>13</v>
      </c>
      <c r="F73" s="43" t="s">
        <v>148</v>
      </c>
      <c r="G73" s="101"/>
      <c r="H73" s="41">
        <f t="shared" si="8"/>
        <v>0</v>
      </c>
      <c r="I73" s="41">
        <f t="shared" si="1"/>
        <v>0</v>
      </c>
      <c r="J73" s="42">
        <f t="shared" si="6"/>
        <v>0</v>
      </c>
    </row>
    <row r="74" spans="1:10" ht="56.25">
      <c r="A74" s="23">
        <v>60</v>
      </c>
      <c r="B74" s="87" t="s">
        <v>161</v>
      </c>
      <c r="C74" s="88" t="s">
        <v>74</v>
      </c>
      <c r="D74" s="89">
        <v>18</v>
      </c>
      <c r="E74" s="90" t="s">
        <v>13</v>
      </c>
      <c r="F74" s="43" t="s">
        <v>148</v>
      </c>
      <c r="G74" s="101"/>
      <c r="H74" s="41">
        <f t="shared" si="8"/>
        <v>0</v>
      </c>
      <c r="I74" s="41">
        <f aca="true" t="shared" si="9" ref="I74:I104">H74*0.21</f>
        <v>0</v>
      </c>
      <c r="J74" s="42">
        <f t="shared" si="6"/>
        <v>0</v>
      </c>
    </row>
    <row r="75" spans="1:10" ht="22.5">
      <c r="A75" s="23">
        <v>61</v>
      </c>
      <c r="B75" s="87" t="s">
        <v>100</v>
      </c>
      <c r="C75" s="88" t="s">
        <v>110</v>
      </c>
      <c r="D75" s="89">
        <v>1</v>
      </c>
      <c r="E75" s="90" t="s">
        <v>13</v>
      </c>
      <c r="F75" s="28" t="s">
        <v>148</v>
      </c>
      <c r="G75" s="101"/>
      <c r="H75" s="24">
        <f t="shared" si="8"/>
        <v>0</v>
      </c>
      <c r="I75" s="24">
        <f t="shared" si="9"/>
        <v>0</v>
      </c>
      <c r="J75" s="25">
        <f t="shared" si="6"/>
        <v>0</v>
      </c>
    </row>
    <row r="76" spans="1:10" ht="22.5">
      <c r="A76" s="23">
        <v>62</v>
      </c>
      <c r="B76" s="87" t="s">
        <v>156</v>
      </c>
      <c r="C76" s="88" t="s">
        <v>158</v>
      </c>
      <c r="D76" s="89">
        <v>1</v>
      </c>
      <c r="E76" s="90" t="s">
        <v>13</v>
      </c>
      <c r="F76" s="43" t="s">
        <v>148</v>
      </c>
      <c r="G76" s="101"/>
      <c r="H76" s="41">
        <f t="shared" si="8"/>
        <v>0</v>
      </c>
      <c r="I76" s="41">
        <f t="shared" si="9"/>
        <v>0</v>
      </c>
      <c r="J76" s="42">
        <f t="shared" si="6"/>
        <v>0</v>
      </c>
    </row>
    <row r="77" spans="1:10" ht="33.75">
      <c r="A77" s="23">
        <v>63</v>
      </c>
      <c r="B77" s="87" t="s">
        <v>156</v>
      </c>
      <c r="C77" s="88" t="s">
        <v>159</v>
      </c>
      <c r="D77" s="89">
        <v>1</v>
      </c>
      <c r="E77" s="90" t="s">
        <v>13</v>
      </c>
      <c r="F77" s="28" t="s">
        <v>148</v>
      </c>
      <c r="G77" s="101"/>
      <c r="H77" s="24">
        <f t="shared" si="8"/>
        <v>0</v>
      </c>
      <c r="I77" s="24">
        <f t="shared" si="9"/>
        <v>0</v>
      </c>
      <c r="J77" s="25">
        <f t="shared" si="6"/>
        <v>0</v>
      </c>
    </row>
    <row r="78" spans="1:10" ht="45">
      <c r="A78" s="23">
        <v>64</v>
      </c>
      <c r="B78" s="87" t="s">
        <v>157</v>
      </c>
      <c r="C78" s="88" t="s">
        <v>160</v>
      </c>
      <c r="D78" s="89">
        <v>1</v>
      </c>
      <c r="E78" s="90" t="s">
        <v>13</v>
      </c>
      <c r="F78" s="43" t="s">
        <v>148</v>
      </c>
      <c r="G78" s="101"/>
      <c r="H78" s="41">
        <f t="shared" si="8"/>
        <v>0</v>
      </c>
      <c r="I78" s="41">
        <f t="shared" si="9"/>
        <v>0</v>
      </c>
      <c r="J78" s="42">
        <f t="shared" si="6"/>
        <v>0</v>
      </c>
    </row>
    <row r="79" spans="1:10" ht="112.5">
      <c r="A79" s="23">
        <v>65</v>
      </c>
      <c r="B79" s="87" t="s">
        <v>37</v>
      </c>
      <c r="C79" s="88" t="s">
        <v>111</v>
      </c>
      <c r="D79" s="89">
        <v>4</v>
      </c>
      <c r="E79" s="90" t="s">
        <v>13</v>
      </c>
      <c r="F79" s="43" t="s">
        <v>148</v>
      </c>
      <c r="G79" s="101"/>
      <c r="H79" s="41">
        <f t="shared" si="8"/>
        <v>0</v>
      </c>
      <c r="I79" s="41">
        <f t="shared" si="9"/>
        <v>0</v>
      </c>
      <c r="J79" s="42">
        <f t="shared" si="6"/>
        <v>0</v>
      </c>
    </row>
    <row r="80" spans="1:10" ht="112.5">
      <c r="A80" s="23">
        <v>66</v>
      </c>
      <c r="B80" s="87" t="s">
        <v>101</v>
      </c>
      <c r="C80" s="88" t="s">
        <v>112</v>
      </c>
      <c r="D80" s="89">
        <v>2</v>
      </c>
      <c r="E80" s="90" t="s">
        <v>13</v>
      </c>
      <c r="F80" s="43" t="s">
        <v>148</v>
      </c>
      <c r="G80" s="101"/>
      <c r="H80" s="41">
        <f t="shared" si="8"/>
        <v>0</v>
      </c>
      <c r="I80" s="41">
        <f t="shared" si="9"/>
        <v>0</v>
      </c>
      <c r="J80" s="42">
        <f t="shared" si="6"/>
        <v>0</v>
      </c>
    </row>
    <row r="81" spans="1:10" ht="112.5">
      <c r="A81" s="23">
        <v>67</v>
      </c>
      <c r="B81" s="87" t="s">
        <v>102</v>
      </c>
      <c r="C81" s="88" t="s">
        <v>113</v>
      </c>
      <c r="D81" s="89">
        <v>2</v>
      </c>
      <c r="E81" s="90" t="s">
        <v>13</v>
      </c>
      <c r="F81" s="28" t="s">
        <v>148</v>
      </c>
      <c r="G81" s="101"/>
      <c r="H81" s="24">
        <f t="shared" si="8"/>
        <v>0</v>
      </c>
      <c r="I81" s="24">
        <f t="shared" si="9"/>
        <v>0</v>
      </c>
      <c r="J81" s="25">
        <f t="shared" si="6"/>
        <v>0</v>
      </c>
    </row>
    <row r="82" spans="1:10" ht="123.75">
      <c r="A82" s="23">
        <v>68</v>
      </c>
      <c r="B82" s="87" t="s">
        <v>22</v>
      </c>
      <c r="C82" s="88" t="s">
        <v>78</v>
      </c>
      <c r="D82" s="89">
        <v>2</v>
      </c>
      <c r="E82" s="90" t="s">
        <v>13</v>
      </c>
      <c r="F82" s="43" t="s">
        <v>148</v>
      </c>
      <c r="G82" s="101"/>
      <c r="H82" s="41">
        <f t="shared" si="8"/>
        <v>0</v>
      </c>
      <c r="I82" s="41">
        <f t="shared" si="9"/>
        <v>0</v>
      </c>
      <c r="J82" s="42">
        <f t="shared" si="6"/>
        <v>0</v>
      </c>
    </row>
    <row r="83" spans="1:10" ht="22.5">
      <c r="A83" s="23">
        <v>69</v>
      </c>
      <c r="B83" s="87" t="s">
        <v>19</v>
      </c>
      <c r="C83" s="88" t="s">
        <v>48</v>
      </c>
      <c r="D83" s="89">
        <v>1.8</v>
      </c>
      <c r="E83" s="90" t="s">
        <v>14</v>
      </c>
      <c r="F83" s="43" t="s">
        <v>148</v>
      </c>
      <c r="G83" s="101"/>
      <c r="H83" s="41">
        <f t="shared" si="8"/>
        <v>0</v>
      </c>
      <c r="I83" s="41">
        <f t="shared" si="9"/>
        <v>0</v>
      </c>
      <c r="J83" s="42">
        <f t="shared" si="6"/>
        <v>0</v>
      </c>
    </row>
    <row r="84" spans="1:10" ht="56.25">
      <c r="A84" s="23">
        <v>70</v>
      </c>
      <c r="B84" s="87" t="s">
        <v>103</v>
      </c>
      <c r="C84" s="88" t="s">
        <v>20</v>
      </c>
      <c r="D84" s="89">
        <v>2</v>
      </c>
      <c r="E84" s="90" t="s">
        <v>13</v>
      </c>
      <c r="F84" s="43" t="s">
        <v>148</v>
      </c>
      <c r="G84" s="101"/>
      <c r="H84" s="41">
        <f t="shared" si="8"/>
        <v>0</v>
      </c>
      <c r="I84" s="41">
        <f t="shared" si="9"/>
        <v>0</v>
      </c>
      <c r="J84" s="42">
        <f t="shared" si="6"/>
        <v>0</v>
      </c>
    </row>
    <row r="85" spans="1:10" ht="15">
      <c r="A85" s="23">
        <v>71</v>
      </c>
      <c r="B85" s="87" t="s">
        <v>104</v>
      </c>
      <c r="C85" s="88" t="s">
        <v>114</v>
      </c>
      <c r="D85" s="89">
        <v>2</v>
      </c>
      <c r="E85" s="90" t="s">
        <v>13</v>
      </c>
      <c r="F85" s="43" t="s">
        <v>148</v>
      </c>
      <c r="G85" s="101"/>
      <c r="H85" s="41">
        <f t="shared" si="8"/>
        <v>0</v>
      </c>
      <c r="I85" s="41">
        <f t="shared" si="9"/>
        <v>0</v>
      </c>
      <c r="J85" s="42">
        <f t="shared" si="6"/>
        <v>0</v>
      </c>
    </row>
    <row r="86" spans="1:10" ht="67.5">
      <c r="A86" s="23">
        <v>72</v>
      </c>
      <c r="B86" s="87" t="s">
        <v>33</v>
      </c>
      <c r="C86" s="88" t="s">
        <v>115</v>
      </c>
      <c r="D86" s="89">
        <v>2</v>
      </c>
      <c r="E86" s="90" t="s">
        <v>13</v>
      </c>
      <c r="F86" s="43" t="s">
        <v>148</v>
      </c>
      <c r="G86" s="101"/>
      <c r="H86" s="41">
        <f t="shared" si="8"/>
        <v>0</v>
      </c>
      <c r="I86" s="41">
        <f t="shared" si="9"/>
        <v>0</v>
      </c>
      <c r="J86" s="42">
        <f t="shared" si="6"/>
        <v>0</v>
      </c>
    </row>
    <row r="87" spans="1:10" ht="90">
      <c r="A87" s="23">
        <v>73</v>
      </c>
      <c r="B87" s="87" t="s">
        <v>154</v>
      </c>
      <c r="C87" s="88" t="s">
        <v>51</v>
      </c>
      <c r="D87" s="89">
        <v>4</v>
      </c>
      <c r="E87" s="90" t="s">
        <v>13</v>
      </c>
      <c r="F87" s="43" t="s">
        <v>148</v>
      </c>
      <c r="G87" s="101"/>
      <c r="H87" s="41">
        <f t="shared" si="8"/>
        <v>0</v>
      </c>
      <c r="I87" s="41">
        <f t="shared" si="9"/>
        <v>0</v>
      </c>
      <c r="J87" s="42">
        <f t="shared" si="6"/>
        <v>0</v>
      </c>
    </row>
    <row r="88" spans="1:10" ht="45">
      <c r="A88" s="23">
        <v>74</v>
      </c>
      <c r="B88" s="87" t="s">
        <v>105</v>
      </c>
      <c r="C88" s="88" t="s">
        <v>116</v>
      </c>
      <c r="D88" s="89">
        <v>2</v>
      </c>
      <c r="E88" s="90" t="s">
        <v>13</v>
      </c>
      <c r="F88" s="43" t="s">
        <v>148</v>
      </c>
      <c r="G88" s="101"/>
      <c r="H88" s="41">
        <f t="shared" si="8"/>
        <v>0</v>
      </c>
      <c r="I88" s="41">
        <f t="shared" si="9"/>
        <v>0</v>
      </c>
      <c r="J88" s="42">
        <f t="shared" si="6"/>
        <v>0</v>
      </c>
    </row>
    <row r="89" spans="1:10" ht="101.25">
      <c r="A89" s="23">
        <v>75</v>
      </c>
      <c r="B89" s="87" t="s">
        <v>146</v>
      </c>
      <c r="C89" s="88" t="s">
        <v>81</v>
      </c>
      <c r="D89" s="89">
        <v>1</v>
      </c>
      <c r="E89" s="90" t="s">
        <v>13</v>
      </c>
      <c r="F89" s="43" t="s">
        <v>148</v>
      </c>
      <c r="G89" s="101"/>
      <c r="H89" s="41">
        <f t="shared" si="8"/>
        <v>0</v>
      </c>
      <c r="I89" s="41">
        <f t="shared" si="9"/>
        <v>0</v>
      </c>
      <c r="J89" s="42">
        <f t="shared" si="6"/>
        <v>0</v>
      </c>
    </row>
    <row r="90" spans="1:10" ht="68.25" thickBot="1">
      <c r="A90" s="91">
        <v>76</v>
      </c>
      <c r="B90" s="92" t="s">
        <v>44</v>
      </c>
      <c r="C90" s="93" t="s">
        <v>64</v>
      </c>
      <c r="D90" s="94">
        <v>1</v>
      </c>
      <c r="E90" s="95" t="s">
        <v>13</v>
      </c>
      <c r="F90" s="43" t="s">
        <v>148</v>
      </c>
      <c r="G90" s="102"/>
      <c r="H90" s="41">
        <f t="shared" si="8"/>
        <v>0</v>
      </c>
      <c r="I90" s="41">
        <f t="shared" si="9"/>
        <v>0</v>
      </c>
      <c r="J90" s="42">
        <f t="shared" si="6"/>
        <v>0</v>
      </c>
    </row>
    <row r="91" spans="1:10" ht="15.75" customHeight="1" thickBot="1">
      <c r="A91" s="97"/>
      <c r="B91" s="78" t="s">
        <v>138</v>
      </c>
      <c r="C91" s="78"/>
      <c r="D91" s="78"/>
      <c r="E91" s="78"/>
      <c r="F91" s="78"/>
      <c r="G91" s="79"/>
      <c r="H91" s="37">
        <f>SUM(H67:H90)</f>
        <v>0</v>
      </c>
      <c r="I91" s="37">
        <f t="shared" si="9"/>
        <v>0</v>
      </c>
      <c r="J91" s="38">
        <f aca="true" t="shared" si="10" ref="J91">SUM(H91:I91)</f>
        <v>0</v>
      </c>
    </row>
    <row r="92" spans="1:10" ht="36" customHeight="1" thickBot="1">
      <c r="A92" s="74" t="s">
        <v>117</v>
      </c>
      <c r="B92" s="75"/>
      <c r="C92" s="75"/>
      <c r="D92" s="75"/>
      <c r="E92" s="75"/>
      <c r="F92" s="75"/>
      <c r="G92" s="75"/>
      <c r="H92" s="75"/>
      <c r="I92" s="75"/>
      <c r="J92" s="76"/>
    </row>
    <row r="93" spans="1:10" ht="56.25">
      <c r="A93" s="23">
        <v>77</v>
      </c>
      <c r="B93" s="87" t="s">
        <v>118</v>
      </c>
      <c r="C93" s="88" t="s">
        <v>127</v>
      </c>
      <c r="D93" s="89">
        <v>4</v>
      </c>
      <c r="E93" s="90" t="s">
        <v>13</v>
      </c>
      <c r="F93" s="43" t="s">
        <v>148</v>
      </c>
      <c r="G93" s="101"/>
      <c r="H93" s="41">
        <f aca="true" t="shared" si="11" ref="H93:H103">G93*D93</f>
        <v>0</v>
      </c>
      <c r="I93" s="41">
        <f t="shared" si="9"/>
        <v>0</v>
      </c>
      <c r="J93" s="42">
        <f aca="true" t="shared" si="12" ref="J93:J103">SUM(H93:I93)</f>
        <v>0</v>
      </c>
    </row>
    <row r="94" spans="1:10" ht="45">
      <c r="A94" s="23">
        <v>78</v>
      </c>
      <c r="B94" s="87" t="s">
        <v>119</v>
      </c>
      <c r="C94" s="88" t="s">
        <v>128</v>
      </c>
      <c r="D94" s="89">
        <v>2</v>
      </c>
      <c r="E94" s="90" t="s">
        <v>13</v>
      </c>
      <c r="F94" s="28" t="s">
        <v>148</v>
      </c>
      <c r="G94" s="101"/>
      <c r="H94" s="24">
        <f t="shared" si="11"/>
        <v>0</v>
      </c>
      <c r="I94" s="24">
        <f t="shared" si="9"/>
        <v>0</v>
      </c>
      <c r="J94" s="25">
        <f t="shared" si="12"/>
        <v>0</v>
      </c>
    </row>
    <row r="95" spans="1:10" ht="123.75">
      <c r="A95" s="23">
        <v>79</v>
      </c>
      <c r="B95" s="87" t="s">
        <v>120</v>
      </c>
      <c r="C95" s="88" t="s">
        <v>129</v>
      </c>
      <c r="D95" s="89">
        <v>5</v>
      </c>
      <c r="E95" s="90" t="s">
        <v>13</v>
      </c>
      <c r="F95" s="43" t="s">
        <v>148</v>
      </c>
      <c r="G95" s="101"/>
      <c r="H95" s="41">
        <f t="shared" si="11"/>
        <v>0</v>
      </c>
      <c r="I95" s="41">
        <f t="shared" si="9"/>
        <v>0</v>
      </c>
      <c r="J95" s="42">
        <f t="shared" si="12"/>
        <v>0</v>
      </c>
    </row>
    <row r="96" spans="1:10" ht="78.75">
      <c r="A96" s="23">
        <v>80</v>
      </c>
      <c r="B96" s="87" t="s">
        <v>155</v>
      </c>
      <c r="C96" s="88" t="s">
        <v>147</v>
      </c>
      <c r="D96" s="89">
        <v>1</v>
      </c>
      <c r="E96" s="90" t="s">
        <v>13</v>
      </c>
      <c r="F96" s="43" t="s">
        <v>148</v>
      </c>
      <c r="G96" s="101"/>
      <c r="H96" s="41">
        <f t="shared" si="11"/>
        <v>0</v>
      </c>
      <c r="I96" s="41">
        <f t="shared" si="9"/>
        <v>0</v>
      </c>
      <c r="J96" s="42">
        <f t="shared" si="12"/>
        <v>0</v>
      </c>
    </row>
    <row r="97" spans="1:10" ht="112.5">
      <c r="A97" s="23">
        <v>81</v>
      </c>
      <c r="B97" s="87" t="s">
        <v>121</v>
      </c>
      <c r="C97" s="88" t="s">
        <v>130</v>
      </c>
      <c r="D97" s="89">
        <v>1</v>
      </c>
      <c r="E97" s="90" t="s">
        <v>13</v>
      </c>
      <c r="F97" s="43" t="s">
        <v>148</v>
      </c>
      <c r="G97" s="101"/>
      <c r="H97" s="41">
        <f t="shared" si="11"/>
        <v>0</v>
      </c>
      <c r="I97" s="41">
        <f t="shared" si="9"/>
        <v>0</v>
      </c>
      <c r="J97" s="42">
        <f t="shared" si="12"/>
        <v>0</v>
      </c>
    </row>
    <row r="98" spans="1:10" ht="101.25">
      <c r="A98" s="23">
        <v>82</v>
      </c>
      <c r="B98" s="87" t="s">
        <v>122</v>
      </c>
      <c r="C98" s="88" t="s">
        <v>131</v>
      </c>
      <c r="D98" s="89">
        <v>4</v>
      </c>
      <c r="E98" s="90" t="s">
        <v>13</v>
      </c>
      <c r="F98" s="43" t="s">
        <v>148</v>
      </c>
      <c r="G98" s="101"/>
      <c r="H98" s="41">
        <f t="shared" si="11"/>
        <v>0</v>
      </c>
      <c r="I98" s="41">
        <f t="shared" si="9"/>
        <v>0</v>
      </c>
      <c r="J98" s="42">
        <f t="shared" si="12"/>
        <v>0</v>
      </c>
    </row>
    <row r="99" spans="1:10" ht="101.25">
      <c r="A99" s="23">
        <v>83</v>
      </c>
      <c r="B99" s="87" t="s">
        <v>123</v>
      </c>
      <c r="C99" s="88" t="s">
        <v>132</v>
      </c>
      <c r="D99" s="89">
        <v>4</v>
      </c>
      <c r="E99" s="90" t="s">
        <v>13</v>
      </c>
      <c r="F99" s="43" t="s">
        <v>148</v>
      </c>
      <c r="G99" s="101"/>
      <c r="H99" s="41">
        <f t="shared" si="11"/>
        <v>0</v>
      </c>
      <c r="I99" s="41">
        <f t="shared" si="9"/>
        <v>0</v>
      </c>
      <c r="J99" s="42">
        <f t="shared" si="12"/>
        <v>0</v>
      </c>
    </row>
    <row r="100" spans="1:10" ht="135">
      <c r="A100" s="23">
        <v>84</v>
      </c>
      <c r="B100" s="87" t="s">
        <v>124</v>
      </c>
      <c r="C100" s="88" t="s">
        <v>133</v>
      </c>
      <c r="D100" s="89">
        <v>1</v>
      </c>
      <c r="E100" s="90" t="s">
        <v>13</v>
      </c>
      <c r="F100" s="43" t="s">
        <v>148</v>
      </c>
      <c r="G100" s="101"/>
      <c r="H100" s="41">
        <f t="shared" si="11"/>
        <v>0</v>
      </c>
      <c r="I100" s="41">
        <f t="shared" si="9"/>
        <v>0</v>
      </c>
      <c r="J100" s="42">
        <f t="shared" si="12"/>
        <v>0</v>
      </c>
    </row>
    <row r="101" spans="1:10" ht="33.75">
      <c r="A101" s="23">
        <v>85</v>
      </c>
      <c r="B101" s="87" t="s">
        <v>125</v>
      </c>
      <c r="C101" s="88" t="s">
        <v>134</v>
      </c>
      <c r="D101" s="89">
        <v>1</v>
      </c>
      <c r="E101" s="90" t="s">
        <v>13</v>
      </c>
      <c r="F101" s="43" t="s">
        <v>148</v>
      </c>
      <c r="G101" s="101"/>
      <c r="H101" s="41">
        <f t="shared" si="11"/>
        <v>0</v>
      </c>
      <c r="I101" s="41">
        <f t="shared" si="9"/>
        <v>0</v>
      </c>
      <c r="J101" s="42">
        <f t="shared" si="12"/>
        <v>0</v>
      </c>
    </row>
    <row r="102" spans="1:10" ht="56.25">
      <c r="A102" s="23">
        <v>86</v>
      </c>
      <c r="B102" s="87" t="s">
        <v>126</v>
      </c>
      <c r="C102" s="88" t="s">
        <v>135</v>
      </c>
      <c r="D102" s="89">
        <v>3</v>
      </c>
      <c r="E102" s="90" t="s">
        <v>13</v>
      </c>
      <c r="F102" s="28" t="s">
        <v>148</v>
      </c>
      <c r="G102" s="101"/>
      <c r="H102" s="24">
        <f t="shared" si="11"/>
        <v>0</v>
      </c>
      <c r="I102" s="24">
        <f t="shared" si="9"/>
        <v>0</v>
      </c>
      <c r="J102" s="25">
        <f t="shared" si="12"/>
        <v>0</v>
      </c>
    </row>
    <row r="103" spans="1:10" ht="135.75" thickBot="1">
      <c r="A103" s="91">
        <v>87</v>
      </c>
      <c r="B103" s="92" t="s">
        <v>23</v>
      </c>
      <c r="C103" s="93" t="s">
        <v>136</v>
      </c>
      <c r="D103" s="94">
        <v>5</v>
      </c>
      <c r="E103" s="95" t="s">
        <v>13</v>
      </c>
      <c r="F103" s="43" t="s">
        <v>148</v>
      </c>
      <c r="G103" s="102"/>
      <c r="H103" s="41">
        <f t="shared" si="11"/>
        <v>0</v>
      </c>
      <c r="I103" s="41">
        <f t="shared" si="9"/>
        <v>0</v>
      </c>
      <c r="J103" s="42">
        <f t="shared" si="12"/>
        <v>0</v>
      </c>
    </row>
    <row r="104" spans="1:10" ht="15.75" customHeight="1" thickBot="1">
      <c r="A104" s="97"/>
      <c r="B104" s="98" t="s">
        <v>139</v>
      </c>
      <c r="C104" s="98"/>
      <c r="D104" s="98"/>
      <c r="E104" s="98"/>
      <c r="F104" s="98"/>
      <c r="G104" s="99"/>
      <c r="H104" s="37">
        <f>SUM(H93:H103)</f>
        <v>0</v>
      </c>
      <c r="I104" s="37">
        <f t="shared" si="9"/>
        <v>0</v>
      </c>
      <c r="J104" s="38">
        <f aca="true" t="shared" si="13" ref="J104">SUM(H104:I104)</f>
        <v>0</v>
      </c>
    </row>
    <row r="105" spans="1:10" s="14" customFormat="1" ht="19.5" customHeight="1" thickBot="1">
      <c r="A105" s="26"/>
      <c r="B105" s="48" t="s">
        <v>15</v>
      </c>
      <c r="C105" s="48"/>
      <c r="D105" s="48"/>
      <c r="E105" s="48"/>
      <c r="F105" s="48"/>
      <c r="G105" s="48"/>
      <c r="H105" s="44">
        <f>H34+H52+H65+H91+H104</f>
        <v>0</v>
      </c>
      <c r="I105" s="44">
        <f>I34+I52+I65+I91+I104</f>
        <v>0</v>
      </c>
      <c r="J105" s="45">
        <f>J34+J52+J65+J91+J104</f>
        <v>0</v>
      </c>
    </row>
    <row r="107" spans="2:10" ht="15">
      <c r="B107" s="17"/>
      <c r="C107" s="17"/>
      <c r="D107" s="17"/>
      <c r="E107" s="17"/>
      <c r="F107" s="17"/>
      <c r="G107" s="17"/>
      <c r="H107" s="17"/>
      <c r="I107" s="17"/>
      <c r="J107" s="17"/>
    </row>
    <row r="108" spans="1:10" ht="18" customHeight="1">
      <c r="A108" s="17"/>
      <c r="B108" s="17"/>
      <c r="C108" s="17"/>
      <c r="D108" s="17"/>
      <c r="E108" s="17"/>
      <c r="F108" s="17"/>
      <c r="G108" s="17"/>
      <c r="H108" s="17"/>
      <c r="I108" s="17"/>
      <c r="J108" s="17"/>
    </row>
  </sheetData>
  <sheetProtection algorithmName="SHA-512" hashValue="VcWAurv0aV0vpZEe+VSLAuc+BThyXvCwsGWXt6RJFuw24BH434D8u2o2jEX0rFvAKCXuu7aS4uESk9XrosX4uA==" saltValue="3T1HoixmrZzL6ePYAw4c8Q==" spinCount="100000" sheet="1" objects="1" scenarios="1"/>
  <protectedRanges>
    <protectedRange sqref="G9:G104" name="Oblast1"/>
  </protectedRanges>
  <mergeCells count="24">
    <mergeCell ref="A35:J35"/>
    <mergeCell ref="A92:J92"/>
    <mergeCell ref="B34:G34"/>
    <mergeCell ref="A53:J53"/>
    <mergeCell ref="B52:G52"/>
    <mergeCell ref="A66:J66"/>
    <mergeCell ref="B65:G65"/>
    <mergeCell ref="B91:G91"/>
    <mergeCell ref="B104:G104"/>
    <mergeCell ref="B105:G105"/>
    <mergeCell ref="A3:J3"/>
    <mergeCell ref="A1:J1"/>
    <mergeCell ref="A8:J8"/>
    <mergeCell ref="A6:A7"/>
    <mergeCell ref="B6:B7"/>
    <mergeCell ref="C6:C7"/>
    <mergeCell ref="H6:H7"/>
    <mergeCell ref="J6:J7"/>
    <mergeCell ref="I6:I7"/>
    <mergeCell ref="D6:D7"/>
    <mergeCell ref="A4:J4"/>
    <mergeCell ref="A5:J5"/>
    <mergeCell ref="E6:E7"/>
    <mergeCell ref="A2:J2"/>
  </mergeCells>
  <printOptions/>
  <pageMargins left="0.2362204724409449" right="0.2362204724409449" top="0.35433070866141736" bottom="0.15748031496062992" header="0" footer="0"/>
  <pageSetup fitToHeight="0" fitToWidth="1" horizontalDpi="600" verticalDpi="600" orientation="landscape" paperSize="9" scale="79" r:id="rId1"/>
  <rowBreaks count="14" manualBreakCount="14">
    <brk id="9" max="16383" man="1"/>
    <brk id="14" max="16383" man="1"/>
    <brk id="23" max="16383" man="1"/>
    <brk id="30" max="16383" man="1"/>
    <brk id="37" max="16383" man="1"/>
    <brk id="45" max="16383" man="1"/>
    <brk id="52" max="16383" man="1"/>
    <brk id="55" max="16383" man="1"/>
    <brk id="62" max="16383" man="1"/>
    <brk id="68" max="16383" man="1"/>
    <brk id="73" max="16383" man="1"/>
    <brk id="81" max="16383" man="1"/>
    <brk id="91"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FDC57-09C1-487C-BBD4-87DEE24C1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FA458A-9A8C-475A-8A5D-DCA12CB3DA03}">
  <ds:schemaRefs>
    <ds:schemaRef ds:uri="http://schemas.microsoft.com/sharepoint/v3/contenttype/forms"/>
  </ds:schemaRefs>
</ds:datastoreItem>
</file>

<file path=customXml/itemProps3.xml><?xml version="1.0" encoding="utf-8"?>
<ds:datastoreItem xmlns:ds="http://schemas.openxmlformats.org/officeDocument/2006/customXml" ds:itemID="{48B8D85B-2A13-4DE3-BE5A-E1D191CA6229}">
  <ds:schemaRef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d64b62dc-36e9-4e5d-85f8-d1c113d117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Soukupová Klára, Ing.</cp:lastModifiedBy>
  <cp:lastPrinted>2024-05-24T10:56:14Z</cp:lastPrinted>
  <dcterms:created xsi:type="dcterms:W3CDTF">2018-06-08T07:37:31Z</dcterms:created>
  <dcterms:modified xsi:type="dcterms:W3CDTF">2024-06-12T11:55:34Z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