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<sst xmlns="http://schemas.openxmlformats.org/spreadsheetml/2006/main" count="76" uniqueCount="45">
  <si>
    <t>Fotovoltaický systém na objektech ve vlastnictví města Cheb</t>
  </si>
  <si>
    <t>Název:</t>
  </si>
  <si>
    <t>Sídlo:</t>
  </si>
  <si>
    <t xml:space="preserve">IČO: </t>
  </si>
  <si>
    <t>Sídlo / místo podnikání:</t>
  </si>
  <si>
    <t>MJ</t>
  </si>
  <si>
    <t>počet MJ</t>
  </si>
  <si>
    <t>cena za MJ</t>
  </si>
  <si>
    <t>Cena CELKEM 
bez DPH</t>
  </si>
  <si>
    <t>Cena CELKEM 
vč. DPH</t>
  </si>
  <si>
    <t xml:space="preserve">3x střídač o minimálním výkonu 50 kVA </t>
  </si>
  <si>
    <t>ks</t>
  </si>
  <si>
    <t xml:space="preserve">Nosná konstrukce pro FV panely </t>
  </si>
  <si>
    <t>Nosná konstrukce pro FV panely - šikmá střecha, taška</t>
  </si>
  <si>
    <t>Podružný FVE rozvaděč 3f</t>
  </si>
  <si>
    <t>Podružný FVE rozvaděč 3f, baterie</t>
  </si>
  <si>
    <t>Propojení střecha - střídač, 1. string</t>
  </si>
  <si>
    <t>Propojení střecha - střídač, 2. string</t>
  </si>
  <si>
    <t>Monofaciální moduly z monokrystalického křemíku, half-cell modul (min 20 kWp)</t>
  </si>
  <si>
    <t>komplet</t>
  </si>
  <si>
    <t xml:space="preserve">Elektrorevize </t>
  </si>
  <si>
    <t>Bateriové úložiště (dodávka a instalace) - 3 úložiště á 20 kWh</t>
  </si>
  <si>
    <t>Komplet bateriového úložiště o kapacitě min 20 kWh 
Typ akumulátoru: LiFePO4
Počet akumulátorů: max 2 ks</t>
  </si>
  <si>
    <t>Ostatní</t>
  </si>
  <si>
    <t xml:space="preserve">Úprava elektroměrného rozvaděče </t>
  </si>
  <si>
    <t>Chytré měření</t>
  </si>
  <si>
    <t>Vyhotovení projektové dokumentace skutečného stavu (po realizaci)</t>
  </si>
  <si>
    <t>Žádost o první paralelní připojení</t>
  </si>
  <si>
    <t xml:space="preserve">CENA CELKEM </t>
  </si>
  <si>
    <t>V (e)</t>
  </si>
  <si>
    <t>Dne</t>
  </si>
  <si>
    <t>Titul, jméno, příjmení:</t>
  </si>
  <si>
    <t>Funkce:</t>
  </si>
  <si>
    <t>Podpis oprávněné osoby</t>
  </si>
  <si>
    <t>Monofaciální moduly z monokrystalického křemíku, half-cell modul (min 149 kWp) vč. optimizerů (vyhl.114)</t>
  </si>
  <si>
    <t>FVE (dodávka a instalace) - 2 výrobny - CELKEM 149 kWp</t>
  </si>
  <si>
    <t>Bateriové úložiště (dodávka a instalace) -  53,3 kWh</t>
  </si>
  <si>
    <t xml:space="preserve">Komplet bateriového úložiště o kapacitě min 53,3 kWh 
Typ akumulátoru: LiFePO4
</t>
  </si>
  <si>
    <t>Příloha č. 1 - Položkový rozpočet</t>
  </si>
  <si>
    <t>Položkový rozpočet (dodávka vč. instalace/montáže a zprovoznění)</t>
  </si>
  <si>
    <t>Zadavatel/Objednatel:</t>
  </si>
  <si>
    <t>Dodavatel/Zhotovitel:</t>
  </si>
  <si>
    <t>město Cheb</t>
  </si>
  <si>
    <t>náměstí Krále Jiřího z Poděbrad 1/14, 350 20 Cheb</t>
  </si>
  <si>
    <t>00253979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</si>
</sst>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9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  <font>
      <b/>
      <sz val="22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4"/>
      <name val="Aptos Narrow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49" fontId="5" fillId="2" borderId="3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49" fontId="5" fillId="2" borderId="4" xfId="0" applyNumberFormat="1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8" fillId="0" borderId="0" xfId="0" applyFont="1"/>
    <xf numFmtId="6" fontId="5" fillId="2" borderId="7" xfId="0" applyNumberFormat="1" applyFont="1" applyFill="1" applyBorder="1" applyAlignment="1">
      <alignment horizontal="center" vertical="center" wrapText="1"/>
    </xf>
    <xf numFmtId="6" fontId="5" fillId="2" borderId="12" xfId="0" applyNumberFormat="1" applyFont="1" applyFill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right" vertical="center"/>
    </xf>
    <xf numFmtId="6" fontId="6" fillId="0" borderId="10" xfId="0" applyNumberFormat="1" applyFont="1" applyBorder="1" applyAlignment="1">
      <alignment horizontal="right" vertical="center"/>
    </xf>
    <xf numFmtId="6" fontId="6" fillId="0" borderId="2" xfId="0" applyNumberFormat="1" applyFont="1" applyBorder="1" applyAlignment="1">
      <alignment horizontal="right" vertical="center"/>
    </xf>
    <xf numFmtId="6" fontId="6" fillId="0" borderId="11" xfId="0" applyNumberFormat="1" applyFont="1" applyBorder="1" applyAlignment="1">
      <alignment horizontal="right" vertical="center"/>
    </xf>
    <xf numFmtId="6" fontId="5" fillId="2" borderId="5" xfId="0" applyNumberFormat="1" applyFont="1" applyFill="1" applyBorder="1" applyAlignment="1">
      <alignment horizontal="right" vertical="center"/>
    </xf>
    <xf numFmtId="6" fontId="5" fillId="2" borderId="13" xfId="0" applyNumberFormat="1" applyFont="1" applyFill="1" applyBorder="1" applyAlignment="1">
      <alignment horizontal="right" vertical="center"/>
    </xf>
    <xf numFmtId="6" fontId="7" fillId="0" borderId="0" xfId="0" applyNumberFormat="1" applyFont="1" applyAlignment="1">
      <alignment horizontal="right" vertical="center"/>
    </xf>
    <xf numFmtId="6" fontId="6" fillId="0" borderId="0" xfId="0" applyNumberFormat="1" applyFont="1" applyAlignment="1">
      <alignment horizontal="righ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9" fontId="5" fillId="2" borderId="17" xfId="0" applyNumberFormat="1" applyFont="1" applyFill="1" applyBorder="1" applyAlignment="1">
      <alignment horizontal="left" vertical="center"/>
    </xf>
    <xf numFmtId="49" fontId="5" fillId="2" borderId="18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49" fontId="5" fillId="3" borderId="10" xfId="0" applyNumberFormat="1" applyFont="1" applyFill="1" applyBorder="1" applyAlignment="1" applyProtection="1">
      <alignment horizontal="left" vertical="center"/>
      <protection locked="0"/>
    </xf>
    <xf numFmtId="49" fontId="5" fillId="3" borderId="11" xfId="0" applyNumberFormat="1" applyFont="1" applyFill="1" applyBorder="1" applyAlignment="1" applyProtection="1">
      <alignment horizontal="left" vertical="center"/>
      <protection locked="0"/>
    </xf>
    <xf numFmtId="6" fontId="7" fillId="3" borderId="1" xfId="0" applyNumberFormat="1" applyFont="1" applyFill="1" applyBorder="1" applyAlignment="1" applyProtection="1">
      <alignment horizontal="right" vertical="center"/>
      <protection locked="0"/>
    </xf>
    <xf numFmtId="6" fontId="7" fillId="3" borderId="2" xfId="0" applyNumberFormat="1" applyFont="1" applyFill="1" applyBorder="1" applyAlignment="1" applyProtection="1">
      <alignment horizontal="right" vertical="center"/>
      <protection locked="0"/>
    </xf>
    <xf numFmtId="6" fontId="6" fillId="3" borderId="2" xfId="0" applyNumberFormat="1" applyFont="1" applyFill="1" applyBorder="1" applyAlignment="1" applyProtection="1">
      <alignment horizontal="right" vertical="center"/>
      <protection locked="0"/>
    </xf>
    <xf numFmtId="0" fontId="0" fillId="3" borderId="19" xfId="0" applyFill="1" applyBorder="1" applyAlignment="1" applyProtection="1">
      <alignment vertical="center"/>
      <protection locked="0"/>
    </xf>
    <xf numFmtId="14" fontId="0" fillId="3" borderId="10" xfId="0" applyNumberFormat="1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 topLeftCell="A1">
      <selection activeCell="C43" sqref="C43"/>
    </sheetView>
  </sheetViews>
  <sheetFormatPr defaultColWidth="8.796875" defaultRowHeight="14.25"/>
  <cols>
    <col min="1" max="1" width="4" style="18" customWidth="1"/>
    <col min="2" max="2" width="29.69921875" style="18" customWidth="1"/>
    <col min="3" max="3" width="62.69921875" style="18" customWidth="1"/>
    <col min="4" max="5" width="8.69921875" style="18" customWidth="1"/>
    <col min="6" max="8" width="15" style="18" customWidth="1"/>
    <col min="9" max="16384" width="8.69921875" style="18" customWidth="1"/>
  </cols>
  <sheetData>
    <row r="1" spans="2:3" ht="32.25" customHeight="1">
      <c r="B1" s="19" t="s">
        <v>38</v>
      </c>
      <c r="C1" s="19"/>
    </row>
    <row r="3" spans="2:3" ht="47.65" customHeight="1">
      <c r="B3" s="1" t="s">
        <v>0</v>
      </c>
      <c r="C3" s="1"/>
    </row>
    <row r="4" spans="2:7" ht="17.65" customHeight="1">
      <c r="B4" s="4" t="s">
        <v>39</v>
      </c>
      <c r="C4" s="4"/>
      <c r="D4" s="4"/>
      <c r="E4" s="47"/>
      <c r="F4" s="47"/>
      <c r="G4" s="47"/>
    </row>
    <row r="5" spans="2:7" ht="36.75" customHeight="1" thickBot="1">
      <c r="B5" s="4"/>
      <c r="C5" s="4"/>
      <c r="D5" s="4"/>
      <c r="E5" s="2"/>
      <c r="F5" s="2"/>
      <c r="G5" s="2"/>
    </row>
    <row r="6" spans="2:8" ht="24.4" customHeight="1">
      <c r="B6" s="51" t="s">
        <v>40</v>
      </c>
      <c r="C6" s="52"/>
      <c r="D6" s="5"/>
      <c r="E6" s="5"/>
      <c r="F6" s="5"/>
      <c r="G6" s="5"/>
      <c r="H6" s="5"/>
    </row>
    <row r="7" spans="2:8" ht="24.4" customHeight="1">
      <c r="B7" s="23" t="s">
        <v>1</v>
      </c>
      <c r="C7" s="24" t="s">
        <v>42</v>
      </c>
      <c r="D7" s="5"/>
      <c r="E7" s="5"/>
      <c r="F7" s="5"/>
      <c r="G7" s="5"/>
      <c r="H7" s="5"/>
    </row>
    <row r="8" spans="2:8" ht="24.4" customHeight="1">
      <c r="B8" s="23" t="s">
        <v>2</v>
      </c>
      <c r="C8" s="24" t="s">
        <v>43</v>
      </c>
      <c r="D8" s="5"/>
      <c r="E8" s="5"/>
      <c r="F8" s="5"/>
      <c r="G8" s="5"/>
      <c r="H8" s="5"/>
    </row>
    <row r="9" spans="2:8" ht="24.4" customHeight="1" thickBot="1">
      <c r="B9" s="25" t="s">
        <v>3</v>
      </c>
      <c r="C9" s="26" t="s">
        <v>44</v>
      </c>
      <c r="D9" s="5"/>
      <c r="E9" s="5"/>
      <c r="F9" s="5"/>
      <c r="G9" s="5"/>
      <c r="H9" s="5"/>
    </row>
    <row r="10" spans="1:8" ht="24.4" customHeight="1" thickBot="1">
      <c r="A10" s="5"/>
      <c r="B10" s="27"/>
      <c r="C10" s="27"/>
      <c r="D10" s="5"/>
      <c r="E10" s="5"/>
      <c r="F10" s="5"/>
      <c r="G10" s="5"/>
      <c r="H10" s="5"/>
    </row>
    <row r="11" spans="2:8" ht="24.4" customHeight="1">
      <c r="B11" s="49" t="s">
        <v>41</v>
      </c>
      <c r="C11" s="50"/>
      <c r="D11" s="5"/>
      <c r="E11" s="5"/>
      <c r="F11" s="5"/>
      <c r="G11" s="5"/>
      <c r="H11" s="5"/>
    </row>
    <row r="12" spans="2:8" ht="24.4" customHeight="1">
      <c r="B12" s="23" t="s">
        <v>1</v>
      </c>
      <c r="C12" s="53"/>
      <c r="D12" s="5"/>
      <c r="E12" s="5"/>
      <c r="F12" s="5"/>
      <c r="G12" s="5"/>
      <c r="H12" s="5"/>
    </row>
    <row r="13" spans="2:8" ht="24.4" customHeight="1">
      <c r="B13" s="23" t="s">
        <v>4</v>
      </c>
      <c r="C13" s="53"/>
      <c r="D13" s="5"/>
      <c r="E13" s="5"/>
      <c r="F13" s="5"/>
      <c r="G13" s="5"/>
      <c r="H13" s="5"/>
    </row>
    <row r="14" spans="2:8" ht="24.4" customHeight="1" thickBot="1">
      <c r="B14" s="25" t="s">
        <v>3</v>
      </c>
      <c r="C14" s="54"/>
      <c r="D14" s="5"/>
      <c r="E14" s="5"/>
      <c r="F14" s="5"/>
      <c r="G14" s="5"/>
      <c r="H14" s="5"/>
    </row>
    <row r="15" spans="1:8" ht="24.4" customHeight="1">
      <c r="A15" s="5"/>
      <c r="B15" s="5"/>
      <c r="C15" s="5"/>
      <c r="D15" s="5"/>
      <c r="E15" s="5"/>
      <c r="F15" s="5"/>
      <c r="G15" s="5"/>
      <c r="H15" s="5"/>
    </row>
    <row r="16" ht="24.4" customHeight="1" thickBot="1"/>
    <row r="17" spans="2:8" ht="44.65" customHeight="1">
      <c r="B17" s="45" t="s">
        <v>35</v>
      </c>
      <c r="C17" s="46"/>
      <c r="D17" s="15" t="s">
        <v>5</v>
      </c>
      <c r="E17" s="16" t="s">
        <v>6</v>
      </c>
      <c r="F17" s="16" t="s">
        <v>7</v>
      </c>
      <c r="G17" s="29" t="s">
        <v>8</v>
      </c>
      <c r="H17" s="30" t="s">
        <v>9</v>
      </c>
    </row>
    <row r="18" spans="2:8" ht="24.4" customHeight="1">
      <c r="B18" s="41" t="s">
        <v>10</v>
      </c>
      <c r="C18" s="42"/>
      <c r="D18" s="9" t="s">
        <v>11</v>
      </c>
      <c r="E18" s="7">
        <v>3</v>
      </c>
      <c r="F18" s="55"/>
      <c r="G18" s="31">
        <f>F18*E18</f>
        <v>0</v>
      </c>
      <c r="H18" s="32">
        <f>G18*1.21</f>
        <v>0</v>
      </c>
    </row>
    <row r="19" spans="2:8" ht="24.4" customHeight="1">
      <c r="B19" s="41" t="s">
        <v>12</v>
      </c>
      <c r="C19" s="42" t="s">
        <v>13</v>
      </c>
      <c r="D19" s="9" t="s">
        <v>11</v>
      </c>
      <c r="E19" s="7">
        <v>1</v>
      </c>
      <c r="F19" s="55"/>
      <c r="G19" s="31">
        <f aca="true" t="shared" si="0" ref="G19:G24">F19*E19</f>
        <v>0</v>
      </c>
      <c r="H19" s="32">
        <f aca="true" t="shared" si="1" ref="H19:H24">G19*1.21</f>
        <v>0</v>
      </c>
    </row>
    <row r="20" spans="2:8" ht="24.4" customHeight="1">
      <c r="B20" s="41" t="s">
        <v>14</v>
      </c>
      <c r="C20" s="42" t="s">
        <v>15</v>
      </c>
      <c r="D20" s="9" t="s">
        <v>11</v>
      </c>
      <c r="E20" s="7">
        <v>1</v>
      </c>
      <c r="F20" s="55"/>
      <c r="G20" s="31">
        <f t="shared" si="0"/>
        <v>0</v>
      </c>
      <c r="H20" s="32">
        <f t="shared" si="1"/>
        <v>0</v>
      </c>
    </row>
    <row r="21" spans="2:8" ht="24.4" customHeight="1">
      <c r="B21" s="41" t="s">
        <v>16</v>
      </c>
      <c r="C21" s="42" t="s">
        <v>16</v>
      </c>
      <c r="D21" s="9" t="s">
        <v>11</v>
      </c>
      <c r="E21" s="7">
        <v>1</v>
      </c>
      <c r="F21" s="55"/>
      <c r="G21" s="31">
        <f t="shared" si="0"/>
        <v>0</v>
      </c>
      <c r="H21" s="32">
        <f t="shared" si="1"/>
        <v>0</v>
      </c>
    </row>
    <row r="22" spans="2:8" ht="24.4" customHeight="1">
      <c r="B22" s="41" t="s">
        <v>17</v>
      </c>
      <c r="C22" s="42" t="s">
        <v>17</v>
      </c>
      <c r="D22" s="9" t="s">
        <v>11</v>
      </c>
      <c r="E22" s="7">
        <v>1</v>
      </c>
      <c r="F22" s="55"/>
      <c r="G22" s="31">
        <f t="shared" si="0"/>
        <v>0</v>
      </c>
      <c r="H22" s="32">
        <f t="shared" si="1"/>
        <v>0</v>
      </c>
    </row>
    <row r="23" spans="2:8" ht="24.4" customHeight="1">
      <c r="B23" s="41" t="s">
        <v>34</v>
      </c>
      <c r="C23" s="42" t="s">
        <v>18</v>
      </c>
      <c r="D23" s="9" t="s">
        <v>19</v>
      </c>
      <c r="E23" s="7">
        <v>1</v>
      </c>
      <c r="F23" s="55"/>
      <c r="G23" s="31">
        <f t="shared" si="0"/>
        <v>0</v>
      </c>
      <c r="H23" s="32">
        <f t="shared" si="1"/>
        <v>0</v>
      </c>
    </row>
    <row r="24" spans="2:8" ht="24.4" customHeight="1" thickBot="1">
      <c r="B24" s="43" t="s">
        <v>20</v>
      </c>
      <c r="C24" s="44" t="s">
        <v>20</v>
      </c>
      <c r="D24" s="10" t="s">
        <v>11</v>
      </c>
      <c r="E24" s="8">
        <v>1</v>
      </c>
      <c r="F24" s="56"/>
      <c r="G24" s="33">
        <f t="shared" si="0"/>
        <v>0</v>
      </c>
      <c r="H24" s="34">
        <f t="shared" si="1"/>
        <v>0</v>
      </c>
    </row>
    <row r="25" spans="2:8" ht="24.4" customHeight="1" thickBot="1">
      <c r="B25" s="14"/>
      <c r="C25" s="14"/>
      <c r="D25" s="17"/>
      <c r="E25" s="13"/>
      <c r="F25" s="35"/>
      <c r="G25" s="35">
        <f>SUM(G18:G24)</f>
        <v>0</v>
      </c>
      <c r="H25" s="36">
        <f>SUM(H18:H24)</f>
        <v>0</v>
      </c>
    </row>
    <row r="26" spans="4:8" ht="24.4" customHeight="1" thickBot="1">
      <c r="D26" s="6"/>
      <c r="E26" s="6"/>
      <c r="F26" s="37"/>
      <c r="G26" s="38"/>
      <c r="H26" s="38"/>
    </row>
    <row r="27" spans="2:8" ht="44.65" customHeight="1">
      <c r="B27" s="45" t="s">
        <v>36</v>
      </c>
      <c r="C27" s="46" t="s">
        <v>21</v>
      </c>
      <c r="D27" s="15" t="s">
        <v>5</v>
      </c>
      <c r="E27" s="16" t="s">
        <v>6</v>
      </c>
      <c r="F27" s="16" t="s">
        <v>7</v>
      </c>
      <c r="G27" s="29" t="s">
        <v>8</v>
      </c>
      <c r="H27" s="30" t="s">
        <v>9</v>
      </c>
    </row>
    <row r="28" spans="2:8" ht="40.9" customHeight="1" thickBot="1">
      <c r="B28" s="48" t="s">
        <v>37</v>
      </c>
      <c r="C28" s="44" t="s">
        <v>22</v>
      </c>
      <c r="D28" s="11" t="s">
        <v>19</v>
      </c>
      <c r="E28" s="8">
        <v>1</v>
      </c>
      <c r="F28" s="56"/>
      <c r="G28" s="33">
        <f aca="true" t="shared" si="2" ref="G28">F28*E28</f>
        <v>0</v>
      </c>
      <c r="H28" s="34">
        <f>G28*1.21</f>
        <v>0</v>
      </c>
    </row>
    <row r="29" spans="4:8" ht="24.4" customHeight="1" thickBot="1">
      <c r="D29" s="17"/>
      <c r="E29" s="13"/>
      <c r="F29" s="35"/>
      <c r="G29" s="35">
        <f>SUM(G28)</f>
        <v>0</v>
      </c>
      <c r="H29" s="36">
        <f>SUM(H28)</f>
        <v>0</v>
      </c>
    </row>
    <row r="30" spans="4:6" ht="24.4" customHeight="1" thickBot="1">
      <c r="D30" s="2"/>
      <c r="E30" s="2"/>
      <c r="F30" s="3"/>
    </row>
    <row r="31" spans="2:8" ht="44.65" customHeight="1">
      <c r="B31" s="45" t="s">
        <v>23</v>
      </c>
      <c r="C31" s="46" t="s">
        <v>23</v>
      </c>
      <c r="D31" s="15" t="s">
        <v>5</v>
      </c>
      <c r="E31" s="16" t="s">
        <v>6</v>
      </c>
      <c r="F31" s="16" t="s">
        <v>7</v>
      </c>
      <c r="G31" s="29" t="s">
        <v>8</v>
      </c>
      <c r="H31" s="30" t="s">
        <v>9</v>
      </c>
    </row>
    <row r="32" spans="2:8" ht="24.4" customHeight="1">
      <c r="B32" s="41" t="s">
        <v>24</v>
      </c>
      <c r="C32" s="42" t="s">
        <v>24</v>
      </c>
      <c r="D32" s="12" t="s">
        <v>11</v>
      </c>
      <c r="E32" s="7">
        <v>1</v>
      </c>
      <c r="F32" s="55"/>
      <c r="G32" s="31">
        <f aca="true" t="shared" si="3" ref="G32:G35">F32*E32</f>
        <v>0</v>
      </c>
      <c r="H32" s="32">
        <f>G32*1.21</f>
        <v>0</v>
      </c>
    </row>
    <row r="33" spans="2:8" ht="24.4" customHeight="1">
      <c r="B33" s="41" t="s">
        <v>25</v>
      </c>
      <c r="C33" s="42" t="s">
        <v>24</v>
      </c>
      <c r="D33" s="12" t="s">
        <v>11</v>
      </c>
      <c r="E33" s="7">
        <v>2</v>
      </c>
      <c r="F33" s="55"/>
      <c r="G33" s="31">
        <f t="shared" si="3"/>
        <v>0</v>
      </c>
      <c r="H33" s="32">
        <f>G33*1.21</f>
        <v>0</v>
      </c>
    </row>
    <row r="34" spans="2:8" ht="24.4" customHeight="1">
      <c r="B34" s="41" t="s">
        <v>26</v>
      </c>
      <c r="C34" s="42" t="s">
        <v>26</v>
      </c>
      <c r="D34" s="12" t="s">
        <v>11</v>
      </c>
      <c r="E34" s="7">
        <v>1</v>
      </c>
      <c r="F34" s="55"/>
      <c r="G34" s="31">
        <f t="shared" si="3"/>
        <v>0</v>
      </c>
      <c r="H34" s="32">
        <f>G34*1.21</f>
        <v>0</v>
      </c>
    </row>
    <row r="35" spans="2:8" ht="24.4" customHeight="1" thickBot="1">
      <c r="B35" s="43" t="s">
        <v>27</v>
      </c>
      <c r="C35" s="44" t="s">
        <v>27</v>
      </c>
      <c r="D35" s="11" t="s">
        <v>11</v>
      </c>
      <c r="E35" s="8">
        <v>1</v>
      </c>
      <c r="F35" s="57"/>
      <c r="G35" s="33">
        <f t="shared" si="3"/>
        <v>0</v>
      </c>
      <c r="H35" s="34">
        <f>G35*1.21</f>
        <v>0</v>
      </c>
    </row>
    <row r="36" spans="4:8" ht="24.4" customHeight="1" thickBot="1">
      <c r="D36" s="17"/>
      <c r="E36" s="13"/>
      <c r="F36" s="35"/>
      <c r="G36" s="35">
        <f>SUM(G32:G35)</f>
        <v>0</v>
      </c>
      <c r="H36" s="36">
        <f>SUM(H32:H35)</f>
        <v>0</v>
      </c>
    </row>
    <row r="37" ht="24.4" customHeight="1" thickBot="1"/>
    <row r="38" spans="2:8" ht="36.75" customHeight="1" thickBot="1">
      <c r="B38" s="39" t="s">
        <v>28</v>
      </c>
      <c r="C38" s="40" t="s">
        <v>28</v>
      </c>
      <c r="D38" s="13"/>
      <c r="E38" s="13"/>
      <c r="F38" s="35"/>
      <c r="G38" s="35">
        <f>SUM(G25,G29,G36)</f>
        <v>0</v>
      </c>
      <c r="H38" s="36">
        <f>SUM(H25,H29,H36)</f>
        <v>0</v>
      </c>
    </row>
    <row r="39" ht="32.65" customHeight="1" thickBot="1"/>
    <row r="40" spans="2:3" ht="24.4" customHeight="1">
      <c r="B40" s="20" t="s">
        <v>29</v>
      </c>
      <c r="C40" s="58"/>
    </row>
    <row r="41" spans="2:3" ht="24.4" customHeight="1">
      <c r="B41" s="21" t="s">
        <v>30</v>
      </c>
      <c r="C41" s="59"/>
    </row>
    <row r="42" spans="2:3" ht="24.4" customHeight="1">
      <c r="B42" s="21" t="s">
        <v>31</v>
      </c>
      <c r="C42" s="60"/>
    </row>
    <row r="43" spans="2:3" ht="24.4" customHeight="1">
      <c r="B43" s="21" t="s">
        <v>32</v>
      </c>
      <c r="C43" s="60"/>
    </row>
    <row r="44" spans="2:8" ht="84.4" customHeight="1" thickBot="1">
      <c r="B44" s="22" t="s">
        <v>33</v>
      </c>
      <c r="C44" s="61"/>
      <c r="H44" s="28"/>
    </row>
  </sheetData>
  <sheetProtection algorithmName="SHA-512" hashValue="DaBtTLs4NNUpeZspZmAeDshRsxcMnaV5AjenJ+AvjibiK7FUy9rIBYVBB1uS/fka2KCAW4t+blvMyUAtG4nJVw==" saltValue="HAewbtyh84C5058BAyv4tw==" spinCount="100000" sheet="1" objects="1" scenarios="1"/>
  <mergeCells count="19">
    <mergeCell ref="B17:C17"/>
    <mergeCell ref="B27:C27"/>
    <mergeCell ref="B31:C31"/>
    <mergeCell ref="E4:G4"/>
    <mergeCell ref="B18:C18"/>
    <mergeCell ref="B19:C19"/>
    <mergeCell ref="B20:C20"/>
    <mergeCell ref="B21:C21"/>
    <mergeCell ref="B22:C22"/>
    <mergeCell ref="B23:C23"/>
    <mergeCell ref="B24:C24"/>
    <mergeCell ref="B28:C28"/>
    <mergeCell ref="B11:C11"/>
    <mergeCell ref="B6:C6"/>
    <mergeCell ref="B38:C38"/>
    <mergeCell ref="B32:C32"/>
    <mergeCell ref="B34:C34"/>
    <mergeCell ref="B35:C35"/>
    <mergeCell ref="B33:C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Kuchta</dc:creator>
  <cp:keywords/>
  <dc:description/>
  <cp:lastModifiedBy>Soukupová Klára, Ing.</cp:lastModifiedBy>
  <dcterms:created xsi:type="dcterms:W3CDTF">2024-03-12T09:12:25Z</dcterms:created>
  <dcterms:modified xsi:type="dcterms:W3CDTF">2024-03-18T10:46:25Z</dcterms:modified>
  <cp:category/>
  <cp:version/>
  <cp:contentType/>
  <cp:contentStatus/>
</cp:coreProperties>
</file>