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3428" windowHeight="8196" tabRatio="500"/>
  </bookViews>
  <sheets>
    <sheet name="List1" sheetId="1" r:id="rId1"/>
    <sheet name="List2" sheetId="2" r:id="rId2"/>
    <sheet name="List3" sheetId="3" r:id="rId3"/>
  </sheets>
  <definedNames>
    <definedName name="_xlnm.Print_Area" localSheetId="0">List1!$A$1:$N$35</definedName>
  </definedNames>
  <calcPr calcId="144525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C48" i="1" l="1"/>
  <c r="H22" i="1" l="1"/>
  <c r="H19" i="1"/>
  <c r="H17" i="1"/>
  <c r="H8" i="1"/>
  <c r="G5" i="1"/>
  <c r="G27" i="1" l="1"/>
  <c r="G26" i="1"/>
  <c r="Q25" i="1"/>
  <c r="G25" i="1"/>
  <c r="G24" i="1"/>
  <c r="G23" i="1"/>
  <c r="Q22" i="1"/>
  <c r="G22" i="1"/>
  <c r="G21" i="1"/>
  <c r="G20" i="1"/>
  <c r="Q19" i="1"/>
  <c r="G19" i="1"/>
  <c r="G18" i="1"/>
  <c r="T17" i="1"/>
  <c r="Q17" i="1"/>
  <c r="G17" i="1"/>
  <c r="G16" i="1"/>
  <c r="G15" i="1"/>
  <c r="Q14" i="1"/>
  <c r="G14" i="1"/>
  <c r="G13" i="1"/>
  <c r="G12" i="1"/>
  <c r="G11" i="1"/>
  <c r="G10" i="1"/>
  <c r="G9" i="1"/>
  <c r="Q8" i="1"/>
  <c r="Q30" i="1" s="1"/>
  <c r="G8" i="1"/>
  <c r="G7" i="1"/>
  <c r="G6" i="1"/>
  <c r="G4" i="1"/>
  <c r="G30" i="1" l="1"/>
  <c r="C31" i="2"/>
  <c r="D29" i="1"/>
  <c r="C28" i="1"/>
</calcChain>
</file>

<file path=xl/sharedStrings.xml><?xml version="1.0" encoding="utf-8"?>
<sst xmlns="http://schemas.openxmlformats.org/spreadsheetml/2006/main" count="226" uniqueCount="72">
  <si>
    <t>TABULKA MÍSTNOSTÍ</t>
  </si>
  <si>
    <t>1.NP</t>
  </si>
  <si>
    <t>Č.</t>
  </si>
  <si>
    <t>POPIS</t>
  </si>
  <si>
    <t>PLOCHA /m2</t>
  </si>
  <si>
    <t>OBVOD/m</t>
  </si>
  <si>
    <t>S.V./m puv</t>
  </si>
  <si>
    <t>S.V./m upravená / podhled</t>
  </si>
  <si>
    <t>m3/MÍSTNOSTI</t>
  </si>
  <si>
    <t>PODLAHA</t>
  </si>
  <si>
    <t>SKLADBA PODLAH</t>
  </si>
  <si>
    <t>POVRCH STĚN</t>
  </si>
  <si>
    <t>VZT m3/h/jed</t>
  </si>
  <si>
    <t>jednotek/os</t>
  </si>
  <si>
    <t>VZT/ žák=m3/h</t>
  </si>
  <si>
    <t>CHODBA</t>
  </si>
  <si>
    <t>OMÍTKA+ŠTUK</t>
  </si>
  <si>
    <t>CENTRÁLNÍ RACK ŠKOLY</t>
  </si>
  <si>
    <t>S2</t>
  </si>
  <si>
    <t>ÚKLIDOVÁ KOMORA-SKLAD</t>
  </si>
  <si>
    <t>UČEBNA ELEKTROTECHNIKY 16 ŽÁKŮ + 1 UČITEL</t>
  </si>
  <si>
    <t>KABINET POLYTECHNIKY A ELEKTROTECHNIKY</t>
  </si>
  <si>
    <t>WC PRO ZP</t>
  </si>
  <si>
    <t>VÝLEVKA UKLIDOVÉ KOMORY</t>
  </si>
  <si>
    <t>POHOTOVOSTNÍ WC ŽENY / DÍVKY</t>
  </si>
  <si>
    <t>POHOTOVOSTNÍ WC MUŽI / CHLAPCI</t>
  </si>
  <si>
    <t>POMOCNÝ SKLAD POMŮCEK</t>
  </si>
  <si>
    <t>ž</t>
  </si>
  <si>
    <t>uč</t>
  </si>
  <si>
    <t>UČEBNA POLYTECHNIKY 26 ŽÁKŮ+1 UČITEL</t>
  </si>
  <si>
    <t>PŘÍPRAVNA PRO UČEBNU POLYTECHNIKY</t>
  </si>
  <si>
    <t>UČEBNA POLYTECHNIKY18 ŽÁKŮ+1UČITEL</t>
  </si>
  <si>
    <t xml:space="preserve"> SKLAD POMŮCEK</t>
  </si>
  <si>
    <t>UČEBNA ROBOTIKY 20 ŽÁKŮ + 1 UČITEL</t>
  </si>
  <si>
    <t>PŘÍPRAVNA PRO UČEBNU ROBOTIKY</t>
  </si>
  <si>
    <t>SKLAD POMŮCEK</t>
  </si>
  <si>
    <t>SKLAD + PŘÍPRAVA POMŮCEK POLYTECHNICKY A ROBOTIKY - 2x UČITEL</t>
  </si>
  <si>
    <t>CELKEM UŽITNÁ PLOCHA</t>
  </si>
  <si>
    <t>m2</t>
  </si>
  <si>
    <t xml:space="preserve">CELKEM OBVOD </t>
  </si>
  <si>
    <t>m</t>
  </si>
  <si>
    <t>CELKOVÝ OBJEM VNITŘÍHO PROSTORU</t>
  </si>
  <si>
    <t>m3</t>
  </si>
  <si>
    <t xml:space="preserve">požadavek na větrání </t>
  </si>
  <si>
    <t>CHODNÍK</t>
  </si>
  <si>
    <t>ZÁMKOVÁ DL.</t>
  </si>
  <si>
    <t>OKAPOVÝ CHODNÍK</t>
  </si>
  <si>
    <t>BET.DLAŽBA 500x500x50 mm</t>
  </si>
  <si>
    <t>OBVOD STAVBY</t>
  </si>
  <si>
    <t>PLOCHA STŘECHY</t>
  </si>
  <si>
    <t>101 a</t>
  </si>
  <si>
    <t>101 b</t>
  </si>
  <si>
    <t>PODHLED SDK</t>
  </si>
  <si>
    <t>PODHLEDY</t>
  </si>
  <si>
    <t>ŠIROKOPÁSMOVÝ AKUSTICKÝ PODHLED</t>
  </si>
  <si>
    <t>min prostor  (5,3m3/žák)</t>
  </si>
  <si>
    <t xml:space="preserve">VINYL zátěžový </t>
  </si>
  <si>
    <t>OTĚRUVZDORNÁ/OMYVATELNÁ VÝMALBA, PROBARVENÁ</t>
  </si>
  <si>
    <t>OBKLAD STĚN-VINYL V=2,95</t>
  </si>
  <si>
    <t>VÝMALBA/STĚNY</t>
  </si>
  <si>
    <t>OTĚRUVZDORNÁ/OMYVATELNÁ VÝMALBA, - BÍLÁ</t>
  </si>
  <si>
    <t>OTĚRUVZDORNÁ/OMYVATELNÁ VÝMALBA, BÍLÁ</t>
  </si>
  <si>
    <t>PODHLED SDK+VÝMALBA BÍLÁ</t>
  </si>
  <si>
    <t>OMÍTKA+VÝMALBA BÍLÁ</t>
  </si>
  <si>
    <t>PODHLED SDK/VZT +VÝMALBA BÍLÁ</t>
  </si>
  <si>
    <t>OBKLAD VINYL ZA UMYVADLY A DŘEZY</t>
  </si>
  <si>
    <t xml:space="preserve">OBKLAD VINYL ZA UMYVADLY A DŘEZY </t>
  </si>
  <si>
    <t xml:space="preserve">OBKLADY </t>
  </si>
  <si>
    <t>OBKLAD VINYL ZA UMYVADLY</t>
  </si>
  <si>
    <t>PŘEDSÍŇ 17- VSTUP</t>
  </si>
  <si>
    <t>POMOCNÝ SKLAD POMŮCEK, STROJOVNA VZT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</si>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</sst>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12"/>
      <color rgb="FF000000"/>
      <name val="Calibri"/>
      <family val="2"/>
      <charset val="238"/>
    </font>
  </fonts>
  <fills count="15">
    <fill>
      <patternFill patternType="none"/>
    </fill>
    <fill>
      <patternFill patternType="gray125"/>
    </fill>
    <fill>
      <patternFill patternType="solid">
        <fgColor rgb="FFFFCCFF"/>
        <bgColor rgb="FFD9D9D9"/>
      </patternFill>
    </fill>
    <fill>
      <patternFill patternType="solid">
        <fgColor rgb="FFC3D69B"/>
        <bgColor rgb="FFD9D9D9"/>
      </patternFill>
    </fill>
    <fill>
      <patternFill patternType="solid">
        <fgColor rgb="FFD9D9D9"/>
        <bgColor rgb="FFCCECFF"/>
      </patternFill>
    </fill>
    <fill>
      <patternFill patternType="solid">
        <fgColor rgb="FFCCFF66"/>
        <bgColor rgb="FFFFFF66"/>
      </patternFill>
    </fill>
    <fill>
      <patternFill patternType="solid">
        <fgColor rgb="FFFFCC99"/>
        <bgColor rgb="FFD9D9D9"/>
      </patternFill>
    </fill>
    <fill>
      <patternFill patternType="solid">
        <fgColor rgb="FFCCECFF"/>
        <bgColor rgb="FFCCFFFF"/>
      </patternFill>
    </fill>
    <fill>
      <patternFill patternType="solid">
        <fgColor rgb="FFFFFF66"/>
        <bgColor rgb="FFCCFF66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theme="6" tint="0.39997558519241921"/>
        <bgColor indexed="64"/>
      </patternFill>
    </fill>
  </fills>
  <borders count="3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</borders>
  <cellStyleXfs count="1">
    <xf numFmtId="0" fontId="0" fillId="0" borderId="0"/>
  </cellStyleXfs>
  <cellXfs count="211">
    <xf numFmtId="0" fontId="0" fillId="0" borderId="0" xfId="0"/>
    <xf numFmtId="0" fontId="0" fillId="0" borderId="0" xfId="0"/>
    <xf numFmtId="4" fontId="0" fillId="0" borderId="0" xfId="0" applyNumberFormat="1" applyFont="1" applyAlignment="1">
      <alignment horizontal="right"/>
    </xf>
    <xf numFmtId="4" fontId="0" fillId="0" borderId="0" xfId="0" applyNumberFormat="1"/>
    <xf numFmtId="4" fontId="0" fillId="0" borderId="0" xfId="0" applyNumberFormat="1" applyAlignment="1">
      <alignment horizontal="right"/>
    </xf>
    <xf numFmtId="4" fontId="0" fillId="0" borderId="0" xfId="0" applyNumberFormat="1" applyAlignment="1"/>
    <xf numFmtId="0" fontId="0" fillId="2" borderId="0" xfId="0" applyFill="1" applyAlignment="1">
      <alignment horizontal="right"/>
    </xf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0" fillId="0" borderId="1" xfId="0" applyBorder="1"/>
    <xf numFmtId="0" fontId="0" fillId="0" borderId="2" xfId="0" applyBorder="1"/>
    <xf numFmtId="0" fontId="0" fillId="3" borderId="0" xfId="0" applyFill="1"/>
    <xf numFmtId="0" fontId="0" fillId="4" borderId="0" xfId="0" applyFill="1"/>
    <xf numFmtId="0" fontId="0" fillId="5" borderId="0" xfId="0" applyFill="1"/>
    <xf numFmtId="0" fontId="0" fillId="0" borderId="0" xfId="0"/>
    <xf numFmtId="0" fontId="0" fillId="6" borderId="0" xfId="0" applyFill="1"/>
    <xf numFmtId="0" fontId="0" fillId="7" borderId="0" xfId="0" applyFill="1"/>
    <xf numFmtId="0" fontId="0" fillId="8" borderId="0" xfId="0" applyFill="1" applyAlignment="1">
      <alignment wrapText="1"/>
    </xf>
    <xf numFmtId="0" fontId="0" fillId="2" borderId="0" xfId="0" applyFill="1"/>
    <xf numFmtId="0" fontId="0" fillId="0" borderId="0" xfId="0" applyBorder="1"/>
    <xf numFmtId="0" fontId="0" fillId="0" borderId="0" xfId="0" applyBorder="1"/>
    <xf numFmtId="4" fontId="0" fillId="0" borderId="0" xfId="0" applyNumberFormat="1" applyFont="1" applyBorder="1" applyAlignment="1">
      <alignment horizontal="right"/>
    </xf>
    <xf numFmtId="4" fontId="0" fillId="0" borderId="0" xfId="0" applyNumberFormat="1" applyBorder="1"/>
    <xf numFmtId="4" fontId="0" fillId="0" borderId="0" xfId="0" applyNumberFormat="1" applyBorder="1" applyAlignment="1">
      <alignment horizontal="right"/>
    </xf>
    <xf numFmtId="4" fontId="0" fillId="0" borderId="0" xfId="0" applyNumberFormat="1" applyBorder="1" applyAlignment="1"/>
    <xf numFmtId="0" fontId="0" fillId="0" borderId="0" xfId="0" applyBorder="1" applyAlignment="1">
      <alignment horizontal="right"/>
    </xf>
    <xf numFmtId="0" fontId="0" fillId="0" borderId="0" xfId="0" applyBorder="1" applyAlignment="1">
      <alignment horizontal="center"/>
    </xf>
    <xf numFmtId="0" fontId="1" fillId="0" borderId="0" xfId="0" applyFont="1" applyBorder="1"/>
    <xf numFmtId="0" fontId="0" fillId="0" borderId="0" xfId="0" applyFont="1" applyBorder="1"/>
    <xf numFmtId="4" fontId="2" fillId="0" borderId="0" xfId="0" applyNumberFormat="1" applyFont="1" applyBorder="1" applyAlignment="1">
      <alignment horizontal="right"/>
    </xf>
    <xf numFmtId="4" fontId="2" fillId="0" borderId="0" xfId="0" applyNumberFormat="1" applyFont="1" applyBorder="1"/>
    <xf numFmtId="4" fontId="2" fillId="0" borderId="0" xfId="0" applyNumberFormat="1" applyFont="1" applyBorder="1" applyAlignment="1">
      <alignment horizontal="right"/>
    </xf>
    <xf numFmtId="4" fontId="2" fillId="0" borderId="0" xfId="0" applyNumberFormat="1" applyFont="1" applyBorder="1" applyAlignment="1"/>
    <xf numFmtId="0" fontId="2" fillId="0" borderId="0" xfId="0" applyFont="1" applyBorder="1" applyAlignment="1">
      <alignment horizontal="right"/>
    </xf>
    <xf numFmtId="0" fontId="2" fillId="0" borderId="0" xfId="0" applyFont="1" applyBorder="1"/>
    <xf numFmtId="0" fontId="2" fillId="0" borderId="0" xfId="0" applyFont="1" applyBorder="1" applyAlignment="1">
      <alignment horizontal="center"/>
    </xf>
    <xf numFmtId="1" fontId="0" fillId="0" borderId="0" xfId="0" applyNumberFormat="1" applyBorder="1"/>
    <xf numFmtId="0" fontId="0" fillId="0" borderId="0" xfId="0" applyBorder="1" applyAlignment="1">
      <alignment horizontal="right"/>
    </xf>
    <xf numFmtId="0" fontId="0" fillId="0" borderId="0" xfId="0" applyBorder="1" applyAlignment="1">
      <alignment vertical="center" wrapText="1"/>
    </xf>
    <xf numFmtId="4" fontId="0" fillId="0" borderId="0" xfId="0" applyNumberFormat="1" applyBorder="1" applyAlignment="1">
      <alignment horizontal="right"/>
    </xf>
    <xf numFmtId="0" fontId="0" fillId="0" borderId="0" xfId="0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4" fontId="0" fillId="0" borderId="0" xfId="0" applyNumberFormat="1" applyAlignment="1">
      <alignment horizontal="right"/>
    </xf>
    <xf numFmtId="0" fontId="0" fillId="0" borderId="0" xfId="0" applyAlignment="1">
      <alignment horizontal="center"/>
    </xf>
    <xf numFmtId="0" fontId="0" fillId="0" borderId="0" xfId="0" applyAlignment="1">
      <alignment wrapText="1"/>
    </xf>
    <xf numFmtId="0" fontId="0" fillId="0" borderId="0" xfId="0" applyBorder="1" applyAlignment="1">
      <alignment wrapText="1"/>
    </xf>
    <xf numFmtId="0" fontId="2" fillId="0" borderId="0" xfId="0" applyFont="1" applyBorder="1" applyAlignment="1">
      <alignment wrapText="1"/>
    </xf>
    <xf numFmtId="0" fontId="0" fillId="0" borderId="3" xfId="0" applyFont="1" applyFill="1" applyBorder="1"/>
    <xf numFmtId="0" fontId="0" fillId="0" borderId="4" xfId="0" applyFont="1" applyFill="1" applyBorder="1"/>
    <xf numFmtId="0" fontId="0" fillId="0" borderId="19" xfId="0" applyFill="1" applyBorder="1"/>
    <xf numFmtId="0" fontId="1" fillId="0" borderId="20" xfId="0" applyFont="1" applyFill="1" applyBorder="1"/>
    <xf numFmtId="4" fontId="0" fillId="0" borderId="21" xfId="0" applyNumberFormat="1" applyFont="1" applyFill="1" applyBorder="1" applyAlignment="1">
      <alignment horizontal="right"/>
    </xf>
    <xf numFmtId="0" fontId="0" fillId="0" borderId="22" xfId="0" applyFill="1" applyBorder="1"/>
    <xf numFmtId="0" fontId="0" fillId="0" borderId="0" xfId="0" applyFill="1" applyBorder="1"/>
    <xf numFmtId="4" fontId="0" fillId="0" borderId="23" xfId="0" applyNumberFormat="1" applyFont="1" applyFill="1" applyBorder="1" applyAlignment="1">
      <alignment horizontal="right"/>
    </xf>
    <xf numFmtId="4" fontId="2" fillId="0" borderId="24" xfId="0" applyNumberFormat="1" applyFont="1" applyFill="1" applyBorder="1" applyAlignment="1">
      <alignment horizontal="right"/>
    </xf>
    <xf numFmtId="0" fontId="0" fillId="0" borderId="25" xfId="0" applyFill="1" applyBorder="1" applyAlignment="1">
      <alignment horizontal="left" indent="1"/>
    </xf>
    <xf numFmtId="0" fontId="0" fillId="0" borderId="10" xfId="0" applyFont="1" applyFill="1" applyBorder="1" applyAlignment="1">
      <alignment horizontal="left" indent="1"/>
    </xf>
    <xf numFmtId="0" fontId="0" fillId="0" borderId="27" xfId="0" applyFill="1" applyBorder="1" applyAlignment="1">
      <alignment horizontal="left" indent="1"/>
    </xf>
    <xf numFmtId="0" fontId="0" fillId="0" borderId="1" xfId="0" applyFill="1" applyBorder="1" applyAlignment="1">
      <alignment horizontal="left" indent="1"/>
    </xf>
    <xf numFmtId="0" fontId="1" fillId="0" borderId="1" xfId="0" applyFont="1" applyFill="1" applyBorder="1" applyAlignment="1">
      <alignment horizontal="left" indent="1"/>
    </xf>
    <xf numFmtId="0" fontId="0" fillId="0" borderId="15" xfId="0" applyFont="1" applyFill="1" applyBorder="1" applyAlignment="1">
      <alignment horizontal="left" indent="1"/>
    </xf>
    <xf numFmtId="0" fontId="0" fillId="0" borderId="1" xfId="0" applyFont="1" applyFill="1" applyBorder="1" applyAlignment="1">
      <alignment horizontal="left" indent="1"/>
    </xf>
    <xf numFmtId="0" fontId="0" fillId="0" borderId="27" xfId="0" applyFill="1" applyBorder="1" applyAlignment="1">
      <alignment horizontal="left" wrapText="1" indent="1"/>
    </xf>
    <xf numFmtId="0" fontId="0" fillId="0" borderId="1" xfId="0" applyFont="1" applyFill="1" applyBorder="1" applyAlignment="1">
      <alignment horizontal="left" wrapText="1" indent="1"/>
    </xf>
    <xf numFmtId="0" fontId="0" fillId="0" borderId="29" xfId="0" applyFill="1" applyBorder="1" applyAlignment="1">
      <alignment horizontal="left" indent="1"/>
    </xf>
    <xf numFmtId="0" fontId="0" fillId="0" borderId="31" xfId="0" applyFont="1" applyFill="1" applyBorder="1" applyAlignment="1">
      <alignment horizontal="left" indent="1"/>
    </xf>
    <xf numFmtId="0" fontId="1" fillId="0" borderId="32" xfId="0" applyFont="1" applyFill="1" applyBorder="1" applyAlignment="1">
      <alignment horizontal="left" indent="1"/>
    </xf>
    <xf numFmtId="4" fontId="0" fillId="0" borderId="26" xfId="0" applyNumberFormat="1" applyFont="1" applyFill="1" applyBorder="1" applyAlignment="1">
      <alignment horizontal="right" indent="1"/>
    </xf>
    <xf numFmtId="4" fontId="0" fillId="0" borderId="28" xfId="0" applyNumberFormat="1" applyFont="1" applyFill="1" applyBorder="1" applyAlignment="1">
      <alignment horizontal="right" indent="1"/>
    </xf>
    <xf numFmtId="4" fontId="0" fillId="0" borderId="28" xfId="0" applyNumberFormat="1" applyFont="1" applyFill="1" applyBorder="1" applyAlignment="1">
      <alignment horizontal="right" wrapText="1" indent="1"/>
    </xf>
    <xf numFmtId="4" fontId="0" fillId="0" borderId="30" xfId="0" applyNumberFormat="1" applyFont="1" applyFill="1" applyBorder="1" applyAlignment="1">
      <alignment horizontal="right" indent="1"/>
    </xf>
    <xf numFmtId="4" fontId="1" fillId="0" borderId="33" xfId="0" applyNumberFormat="1" applyFont="1" applyFill="1" applyBorder="1" applyAlignment="1">
      <alignment horizontal="right" indent="1"/>
    </xf>
    <xf numFmtId="0" fontId="3" fillId="0" borderId="0" xfId="0" applyFont="1"/>
    <xf numFmtId="4" fontId="3" fillId="0" borderId="0" xfId="0" applyNumberFormat="1" applyFont="1" applyAlignment="1">
      <alignment horizontal="right"/>
    </xf>
    <xf numFmtId="4" fontId="3" fillId="0" borderId="0" xfId="0" applyNumberFormat="1" applyFont="1"/>
    <xf numFmtId="4" fontId="3" fillId="0" borderId="0" xfId="0" applyNumberFormat="1" applyFont="1" applyAlignment="1"/>
    <xf numFmtId="0" fontId="3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3" fillId="0" borderId="0" xfId="0" applyFont="1" applyAlignment="1">
      <alignment wrapText="1"/>
    </xf>
    <xf numFmtId="0" fontId="3" fillId="0" borderId="1" xfId="0" applyFont="1" applyBorder="1"/>
    <xf numFmtId="0" fontId="3" fillId="0" borderId="2" xfId="0" applyFont="1" applyBorder="1"/>
    <xf numFmtId="0" fontId="3" fillId="0" borderId="3" xfId="0" applyFont="1" applyBorder="1"/>
    <xf numFmtId="0" fontId="3" fillId="0" borderId="4" xfId="0" applyFont="1" applyBorder="1"/>
    <xf numFmtId="4" fontId="3" fillId="0" borderId="4" xfId="0" applyNumberFormat="1" applyFont="1" applyBorder="1" applyAlignment="1">
      <alignment horizontal="right"/>
    </xf>
    <xf numFmtId="4" fontId="3" fillId="0" borderId="4" xfId="0" applyNumberFormat="1" applyFont="1" applyBorder="1"/>
    <xf numFmtId="0" fontId="3" fillId="0" borderId="5" xfId="0" applyFont="1" applyBorder="1" applyAlignment="1">
      <alignment wrapText="1"/>
    </xf>
    <xf numFmtId="0" fontId="3" fillId="0" borderId="6" xfId="0" applyFont="1" applyBorder="1" applyAlignment="1">
      <alignment horizontal="right" wrapText="1"/>
    </xf>
    <xf numFmtId="0" fontId="3" fillId="0" borderId="7" xfId="0" applyFont="1" applyBorder="1" applyAlignment="1">
      <alignment horizontal="center" wrapText="1"/>
    </xf>
    <xf numFmtId="0" fontId="3" fillId="0" borderId="4" xfId="0" applyFont="1" applyBorder="1" applyAlignment="1">
      <alignment horizontal="center" wrapText="1"/>
    </xf>
    <xf numFmtId="0" fontId="3" fillId="0" borderId="5" xfId="0" applyFont="1" applyBorder="1"/>
    <xf numFmtId="0" fontId="3" fillId="0" borderId="1" xfId="0" applyFont="1" applyBorder="1" applyAlignment="1">
      <alignment wrapText="1"/>
    </xf>
    <xf numFmtId="0" fontId="3" fillId="0" borderId="8" xfId="0" applyFont="1" applyBorder="1"/>
    <xf numFmtId="0" fontId="3" fillId="0" borderId="9" xfId="0" applyFont="1" applyBorder="1" applyAlignment="1">
      <alignment wrapText="1"/>
    </xf>
    <xf numFmtId="0" fontId="3" fillId="0" borderId="10" xfId="0" applyFont="1" applyBorder="1"/>
    <xf numFmtId="4" fontId="3" fillId="0" borderId="10" xfId="0" applyNumberFormat="1" applyFont="1" applyBorder="1" applyAlignment="1">
      <alignment horizontal="right"/>
    </xf>
    <xf numFmtId="4" fontId="3" fillId="0" borderId="10" xfId="0" applyNumberFormat="1" applyFont="1" applyBorder="1"/>
    <xf numFmtId="4" fontId="3" fillId="0" borderId="1" xfId="0" applyNumberFormat="1" applyFont="1" applyBorder="1" applyAlignment="1">
      <alignment horizontal="right"/>
    </xf>
    <xf numFmtId="4" fontId="3" fillId="0" borderId="11" xfId="0" applyNumberFormat="1" applyFont="1" applyBorder="1" applyAlignment="1"/>
    <xf numFmtId="0" fontId="3" fillId="0" borderId="12" xfId="0" applyFont="1" applyBorder="1" applyAlignment="1">
      <alignment horizontal="right" wrapText="1"/>
    </xf>
    <xf numFmtId="0" fontId="3" fillId="0" borderId="13" xfId="0" applyFont="1" applyBorder="1" applyAlignment="1">
      <alignment horizontal="center" wrapText="1"/>
    </xf>
    <xf numFmtId="0" fontId="3" fillId="0" borderId="10" xfId="0" applyFont="1" applyBorder="1" applyAlignment="1">
      <alignment horizontal="center"/>
    </xf>
    <xf numFmtId="0" fontId="3" fillId="0" borderId="8" xfId="0" applyFont="1" applyBorder="1" applyAlignment="1">
      <alignment wrapText="1"/>
    </xf>
    <xf numFmtId="0" fontId="3" fillId="0" borderId="11" xfId="0" applyFont="1" applyBorder="1"/>
    <xf numFmtId="0" fontId="3" fillId="0" borderId="14" xfId="0" applyFont="1" applyBorder="1"/>
    <xf numFmtId="4" fontId="3" fillId="0" borderId="1" xfId="0" applyNumberFormat="1" applyFont="1" applyBorder="1"/>
    <xf numFmtId="0" fontId="3" fillId="3" borderId="1" xfId="0" applyFont="1" applyFill="1" applyBorder="1"/>
    <xf numFmtId="0" fontId="4" fillId="3" borderId="1" xfId="0" applyFont="1" applyFill="1" applyBorder="1"/>
    <xf numFmtId="4" fontId="3" fillId="3" borderId="1" xfId="0" applyNumberFormat="1" applyFont="1" applyFill="1" applyBorder="1" applyAlignment="1">
      <alignment horizontal="right"/>
    </xf>
    <xf numFmtId="4" fontId="3" fillId="3" borderId="1" xfId="0" applyNumberFormat="1" applyFont="1" applyFill="1" applyBorder="1"/>
    <xf numFmtId="4" fontId="3" fillId="3" borderId="11" xfId="0" applyNumberFormat="1" applyFont="1" applyFill="1" applyBorder="1" applyAlignment="1"/>
    <xf numFmtId="0" fontId="3" fillId="3" borderId="12" xfId="0" applyFont="1" applyFill="1" applyBorder="1" applyAlignment="1">
      <alignment horizontal="right" wrapText="1"/>
    </xf>
    <xf numFmtId="0" fontId="3" fillId="3" borderId="13" xfId="0" applyFont="1" applyFill="1" applyBorder="1" applyAlignment="1">
      <alignment horizontal="center" wrapText="1"/>
    </xf>
    <xf numFmtId="0" fontId="3" fillId="14" borderId="8" xfId="0" applyFont="1" applyFill="1" applyBorder="1" applyAlignment="1">
      <alignment wrapText="1"/>
    </xf>
    <xf numFmtId="0" fontId="3" fillId="3" borderId="8" xfId="0" applyFont="1" applyFill="1" applyBorder="1" applyAlignment="1">
      <alignment wrapText="1"/>
    </xf>
    <xf numFmtId="0" fontId="3" fillId="3" borderId="8" xfId="0" applyFont="1" applyFill="1" applyBorder="1"/>
    <xf numFmtId="0" fontId="3" fillId="3" borderId="14" xfId="0" applyFont="1" applyFill="1" applyBorder="1"/>
    <xf numFmtId="0" fontId="3" fillId="0" borderId="8" xfId="0" applyFont="1" applyFill="1" applyBorder="1" applyAlignment="1">
      <alignment wrapText="1"/>
    </xf>
    <xf numFmtId="0" fontId="3" fillId="4" borderId="10" xfId="0" applyFont="1" applyFill="1" applyBorder="1"/>
    <xf numFmtId="0" fontId="4" fillId="4" borderId="1" xfId="0" applyFont="1" applyFill="1" applyBorder="1"/>
    <xf numFmtId="4" fontId="3" fillId="4" borderId="1" xfId="0" applyNumberFormat="1" applyFont="1" applyFill="1" applyBorder="1" applyAlignment="1">
      <alignment horizontal="right"/>
    </xf>
    <xf numFmtId="4" fontId="3" fillId="4" borderId="1" xfId="0" applyNumberFormat="1" applyFont="1" applyFill="1" applyBorder="1"/>
    <xf numFmtId="4" fontId="3" fillId="4" borderId="11" xfId="0" applyNumberFormat="1" applyFont="1" applyFill="1" applyBorder="1" applyAlignment="1"/>
    <xf numFmtId="0" fontId="3" fillId="4" borderId="12" xfId="0" applyFont="1" applyFill="1" applyBorder="1" applyAlignment="1">
      <alignment horizontal="right" wrapText="1"/>
    </xf>
    <xf numFmtId="0" fontId="3" fillId="4" borderId="13" xfId="0" applyFont="1" applyFill="1" applyBorder="1" applyAlignment="1">
      <alignment horizontal="center" wrapText="1"/>
    </xf>
    <xf numFmtId="0" fontId="3" fillId="4" borderId="1" xfId="0" applyFont="1" applyFill="1" applyBorder="1"/>
    <xf numFmtId="0" fontId="3" fillId="9" borderId="8" xfId="0" applyFont="1" applyFill="1" applyBorder="1" applyAlignment="1">
      <alignment wrapText="1"/>
    </xf>
    <xf numFmtId="0" fontId="3" fillId="4" borderId="8" xfId="0" applyFont="1" applyFill="1" applyBorder="1"/>
    <xf numFmtId="0" fontId="3" fillId="4" borderId="14" xfId="0" applyFont="1" applyFill="1" applyBorder="1"/>
    <xf numFmtId="0" fontId="3" fillId="0" borderId="15" xfId="0" applyFont="1" applyBorder="1"/>
    <xf numFmtId="0" fontId="3" fillId="5" borderId="1" xfId="0" applyFont="1" applyFill="1" applyBorder="1"/>
    <xf numFmtId="0" fontId="4" fillId="5" borderId="1" xfId="0" applyFont="1" applyFill="1" applyBorder="1"/>
    <xf numFmtId="4" fontId="3" fillId="5" borderId="1" xfId="0" applyNumberFormat="1" applyFont="1" applyFill="1" applyBorder="1" applyAlignment="1">
      <alignment horizontal="right"/>
    </xf>
    <xf numFmtId="4" fontId="3" fillId="5" borderId="1" xfId="0" applyNumberFormat="1" applyFont="1" applyFill="1" applyBorder="1"/>
    <xf numFmtId="4" fontId="3" fillId="5" borderId="11" xfId="0" applyNumberFormat="1" applyFont="1" applyFill="1" applyBorder="1" applyAlignment="1"/>
    <xf numFmtId="0" fontId="3" fillId="5" borderId="12" xfId="0" applyFont="1" applyFill="1" applyBorder="1" applyAlignment="1">
      <alignment horizontal="right" wrapText="1"/>
    </xf>
    <xf numFmtId="0" fontId="3" fillId="5" borderId="16" xfId="0" applyFont="1" applyFill="1" applyBorder="1" applyAlignment="1">
      <alignment horizontal="center" wrapText="1"/>
    </xf>
    <xf numFmtId="0" fontId="3" fillId="5" borderId="1" xfId="0" applyFont="1" applyFill="1" applyBorder="1" applyAlignment="1">
      <alignment wrapText="1"/>
    </xf>
    <xf numFmtId="0" fontId="3" fillId="10" borderId="8" xfId="0" applyFont="1" applyFill="1" applyBorder="1" applyAlignment="1">
      <alignment wrapText="1"/>
    </xf>
    <xf numFmtId="0" fontId="3" fillId="5" borderId="8" xfId="0" applyFont="1" applyFill="1" applyBorder="1"/>
    <xf numFmtId="0" fontId="3" fillId="5" borderId="14" xfId="0" applyFont="1" applyFill="1" applyBorder="1" applyAlignment="1"/>
    <xf numFmtId="0" fontId="3" fillId="0" borderId="16" xfId="0" applyFont="1" applyBorder="1" applyAlignment="1">
      <alignment horizontal="center" wrapText="1"/>
    </xf>
    <xf numFmtId="0" fontId="3" fillId="0" borderId="14" xfId="0" applyFont="1" applyBorder="1" applyAlignment="1"/>
    <xf numFmtId="0" fontId="3" fillId="6" borderId="1" xfId="0" applyFont="1" applyFill="1" applyBorder="1"/>
    <xf numFmtId="0" fontId="4" fillId="6" borderId="1" xfId="0" applyFont="1" applyFill="1" applyBorder="1"/>
    <xf numFmtId="4" fontId="3" fillId="6" borderId="1" xfId="0" applyNumberFormat="1" applyFont="1" applyFill="1" applyBorder="1" applyAlignment="1">
      <alignment horizontal="right"/>
    </xf>
    <xf numFmtId="4" fontId="3" fillId="6" borderId="1" xfId="0" applyNumberFormat="1" applyFont="1" applyFill="1" applyBorder="1"/>
    <xf numFmtId="4" fontId="3" fillId="6" borderId="11" xfId="0" applyNumberFormat="1" applyFont="1" applyFill="1" applyBorder="1" applyAlignment="1"/>
    <xf numFmtId="0" fontId="3" fillId="6" borderId="12" xfId="0" applyFont="1" applyFill="1" applyBorder="1" applyAlignment="1">
      <alignment horizontal="right" wrapText="1"/>
    </xf>
    <xf numFmtId="0" fontId="3" fillId="6" borderId="16" xfId="0" applyFont="1" applyFill="1" applyBorder="1" applyAlignment="1">
      <alignment horizontal="center" wrapText="1"/>
    </xf>
    <xf numFmtId="0" fontId="3" fillId="6" borderId="1" xfId="0" applyFont="1" applyFill="1" applyBorder="1" applyAlignment="1">
      <alignment wrapText="1"/>
    </xf>
    <xf numFmtId="0" fontId="3" fillId="11" borderId="8" xfId="0" applyFont="1" applyFill="1" applyBorder="1" applyAlignment="1">
      <alignment wrapText="1"/>
    </xf>
    <xf numFmtId="0" fontId="3" fillId="6" borderId="8" xfId="0" applyFont="1" applyFill="1" applyBorder="1"/>
    <xf numFmtId="0" fontId="3" fillId="6" borderId="14" xfId="0" applyFont="1" applyFill="1" applyBorder="1" applyAlignment="1"/>
    <xf numFmtId="0" fontId="3" fillId="7" borderId="1" xfId="0" applyFont="1" applyFill="1" applyBorder="1"/>
    <xf numFmtId="0" fontId="4" fillId="7" borderId="1" xfId="0" applyFont="1" applyFill="1" applyBorder="1"/>
    <xf numFmtId="4" fontId="3" fillId="7" borderId="1" xfId="0" applyNumberFormat="1" applyFont="1" applyFill="1" applyBorder="1" applyAlignment="1">
      <alignment horizontal="right"/>
    </xf>
    <xf numFmtId="4" fontId="3" fillId="7" borderId="1" xfId="0" applyNumberFormat="1" applyFont="1" applyFill="1" applyBorder="1"/>
    <xf numFmtId="4" fontId="3" fillId="7" borderId="11" xfId="0" applyNumberFormat="1" applyFont="1" applyFill="1" applyBorder="1" applyAlignment="1"/>
    <xf numFmtId="0" fontId="3" fillId="7" borderId="12" xfId="0" applyFont="1" applyFill="1" applyBorder="1" applyAlignment="1">
      <alignment horizontal="right" wrapText="1"/>
    </xf>
    <xf numFmtId="0" fontId="3" fillId="7" borderId="16" xfId="0" applyFont="1" applyFill="1" applyBorder="1" applyAlignment="1">
      <alignment horizontal="center" wrapText="1"/>
    </xf>
    <xf numFmtId="0" fontId="3" fillId="7" borderId="1" xfId="0" applyFont="1" applyFill="1" applyBorder="1" applyAlignment="1">
      <alignment wrapText="1"/>
    </xf>
    <xf numFmtId="0" fontId="3" fillId="12" borderId="8" xfId="0" applyFont="1" applyFill="1" applyBorder="1" applyAlignment="1">
      <alignment wrapText="1"/>
    </xf>
    <xf numFmtId="0" fontId="3" fillId="7" borderId="8" xfId="0" applyFont="1" applyFill="1" applyBorder="1"/>
    <xf numFmtId="0" fontId="3" fillId="7" borderId="14" xfId="0" applyFont="1" applyFill="1" applyBorder="1" applyAlignment="1"/>
    <xf numFmtId="0" fontId="3" fillId="0" borderId="14" xfId="0" applyFont="1" applyBorder="1" applyAlignment="1">
      <alignment horizontal="center"/>
    </xf>
    <xf numFmtId="0" fontId="3" fillId="8" borderId="1" xfId="0" applyFont="1" applyFill="1" applyBorder="1" applyAlignment="1">
      <alignment wrapText="1"/>
    </xf>
    <xf numFmtId="4" fontId="3" fillId="8" borderId="1" xfId="0" applyNumberFormat="1" applyFont="1" applyFill="1" applyBorder="1" applyAlignment="1">
      <alignment horizontal="right" wrapText="1"/>
    </xf>
    <xf numFmtId="4" fontId="3" fillId="8" borderId="1" xfId="0" applyNumberFormat="1" applyFont="1" applyFill="1" applyBorder="1" applyAlignment="1">
      <alignment wrapText="1"/>
    </xf>
    <xf numFmtId="4" fontId="3" fillId="8" borderId="11" xfId="0" applyNumberFormat="1" applyFont="1" applyFill="1" applyBorder="1" applyAlignment="1">
      <alignment wrapText="1"/>
    </xf>
    <xf numFmtId="0" fontId="3" fillId="8" borderId="12" xfId="0" applyFont="1" applyFill="1" applyBorder="1" applyAlignment="1">
      <alignment horizontal="right" wrapText="1"/>
    </xf>
    <xf numFmtId="0" fontId="3" fillId="8" borderId="16" xfId="0" applyFont="1" applyFill="1" applyBorder="1" applyAlignment="1">
      <alignment horizontal="center" wrapText="1"/>
    </xf>
    <xf numFmtId="0" fontId="3" fillId="13" borderId="8" xfId="0" applyFont="1" applyFill="1" applyBorder="1" applyAlignment="1">
      <alignment wrapText="1"/>
    </xf>
    <xf numFmtId="0" fontId="3" fillId="8" borderId="8" xfId="0" applyFont="1" applyFill="1" applyBorder="1" applyAlignment="1">
      <alignment wrapText="1"/>
    </xf>
    <xf numFmtId="0" fontId="3" fillId="8" borderId="14" xfId="0" applyFont="1" applyFill="1" applyBorder="1" applyAlignment="1">
      <alignment wrapText="1"/>
    </xf>
    <xf numFmtId="4" fontId="3" fillId="0" borderId="2" xfId="0" applyNumberFormat="1" applyFont="1" applyBorder="1" applyAlignment="1">
      <alignment horizontal="right"/>
    </xf>
    <xf numFmtId="4" fontId="3" fillId="0" borderId="2" xfId="0" applyNumberFormat="1" applyFont="1" applyBorder="1"/>
    <xf numFmtId="0" fontId="3" fillId="0" borderId="17" xfId="0" applyFont="1" applyBorder="1"/>
    <xf numFmtId="0" fontId="4" fillId="0" borderId="1" xfId="0" applyFont="1" applyBorder="1"/>
    <xf numFmtId="4" fontId="4" fillId="0" borderId="1" xfId="0" applyNumberFormat="1" applyFont="1" applyBorder="1" applyAlignment="1">
      <alignment horizontal="right"/>
    </xf>
    <xf numFmtId="4" fontId="4" fillId="0" borderId="1" xfId="0" applyNumberFormat="1" applyFont="1" applyBorder="1"/>
    <xf numFmtId="4" fontId="4" fillId="0" borderId="8" xfId="0" applyNumberFormat="1" applyFont="1" applyBorder="1" applyAlignment="1"/>
    <xf numFmtId="0" fontId="3" fillId="0" borderId="14" xfId="0" applyFont="1" applyBorder="1" applyAlignment="1">
      <alignment horizontal="right" wrapText="1"/>
    </xf>
    <xf numFmtId="0" fontId="3" fillId="0" borderId="1" xfId="0" applyFont="1" applyBorder="1" applyAlignment="1">
      <alignment horizontal="center"/>
    </xf>
    <xf numFmtId="0" fontId="3" fillId="2" borderId="1" xfId="0" applyFont="1" applyFill="1" applyBorder="1"/>
    <xf numFmtId="0" fontId="4" fillId="2" borderId="1" xfId="0" applyFont="1" applyFill="1" applyBorder="1"/>
    <xf numFmtId="4" fontId="4" fillId="2" borderId="8" xfId="0" applyNumberFormat="1" applyFont="1" applyFill="1" applyBorder="1" applyAlignment="1">
      <alignment horizontal="right"/>
    </xf>
    <xf numFmtId="4" fontId="4" fillId="2" borderId="1" xfId="0" applyNumberFormat="1" applyFont="1" applyFill="1" applyBorder="1"/>
    <xf numFmtId="4" fontId="4" fillId="2" borderId="1" xfId="0" applyNumberFormat="1" applyFont="1" applyFill="1" applyBorder="1" applyAlignment="1">
      <alignment horizontal="right"/>
    </xf>
    <xf numFmtId="0" fontId="4" fillId="2" borderId="18" xfId="0" applyFont="1" applyFill="1" applyBorder="1" applyAlignment="1">
      <alignment horizontal="right"/>
    </xf>
    <xf numFmtId="0" fontId="3" fillId="2" borderId="16" xfId="0" applyFont="1" applyFill="1" applyBorder="1" applyAlignment="1">
      <alignment horizontal="center" wrapText="1"/>
    </xf>
    <xf numFmtId="0" fontId="3" fillId="2" borderId="1" xfId="0" applyFont="1" applyFill="1" applyBorder="1" applyAlignment="1">
      <alignment wrapText="1"/>
    </xf>
    <xf numFmtId="0" fontId="3" fillId="2" borderId="1" xfId="0" applyFont="1" applyFill="1" applyBorder="1" applyAlignment="1">
      <alignment horizontal="center"/>
    </xf>
    <xf numFmtId="0" fontId="3" fillId="2" borderId="8" xfId="0" applyFont="1" applyFill="1" applyBorder="1"/>
    <xf numFmtId="0" fontId="4" fillId="2" borderId="8" xfId="0" applyFont="1" applyFill="1" applyBorder="1" applyAlignment="1">
      <alignment wrapText="1"/>
    </xf>
    <xf numFmtId="0" fontId="4" fillId="2" borderId="8" xfId="0" applyFont="1" applyFill="1" applyBorder="1"/>
    <xf numFmtId="0" fontId="4" fillId="2" borderId="18" xfId="0" applyFont="1" applyFill="1" applyBorder="1"/>
    <xf numFmtId="4" fontId="4" fillId="0" borderId="8" xfId="0" applyNumberFormat="1" applyFont="1" applyBorder="1" applyAlignment="1">
      <alignment horizontal="right"/>
    </xf>
    <xf numFmtId="4" fontId="4" fillId="0" borderId="1" xfId="0" applyNumberFormat="1" applyFont="1" applyBorder="1" applyAlignment="1"/>
    <xf numFmtId="0" fontId="3" fillId="0" borderId="10" xfId="0" applyFont="1" applyBorder="1" applyAlignment="1">
      <alignment horizontal="right" wrapText="1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right" wrapText="1"/>
    </xf>
    <xf numFmtId="4" fontId="3" fillId="0" borderId="8" xfId="0" applyNumberFormat="1" applyFont="1" applyBorder="1" applyAlignment="1">
      <alignment horizontal="right"/>
    </xf>
    <xf numFmtId="4" fontId="3" fillId="0" borderId="1" xfId="0" applyNumberFormat="1" applyFont="1" applyBorder="1" applyAlignment="1"/>
    <xf numFmtId="4" fontId="3" fillId="0" borderId="16" xfId="0" applyNumberFormat="1" applyFont="1" applyBorder="1" applyAlignment="1">
      <alignment horizontal="right"/>
    </xf>
    <xf numFmtId="4" fontId="3" fillId="0" borderId="16" xfId="0" applyNumberFormat="1" applyFont="1" applyBorder="1" applyAlignment="1"/>
    <xf numFmtId="0" fontId="3" fillId="0" borderId="1" xfId="0" applyFont="1" applyBorder="1" applyAlignment="1">
      <alignment horizontal="right"/>
    </xf>
    <xf numFmtId="0" fontId="3" fillId="0" borderId="1" xfId="0" applyFont="1" applyBorder="1" applyAlignment="1">
      <alignment horizontal="left"/>
    </xf>
    <xf numFmtId="0" fontId="5" fillId="0" borderId="0" xfId="0" applyFont="1"/>
    <xf numFmtId="4" fontId="6" fillId="0" borderId="0" xfId="0" applyNumberFormat="1" applyFont="1" applyAlignment="1">
      <alignment horizontal="right"/>
    </xf>
    <xf numFmtId="0" fontId="0" fillId="0" borderId="0" xfId="0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colors>
    <indexedColors>
      <rgbColor rgb="FF000000"/>
      <rgbColor rgb="FFFFCC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3D69B"/>
      <rgbColor rgb="FF808080"/>
      <rgbColor rgb="FF9999FF"/>
      <rgbColor rgb="FF993366"/>
      <rgbColor rgb="FFFFFFCC"/>
      <rgbColor rgb="FFCCEC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66"/>
      <rgbColor rgb="FFFFFF66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FF66"/>
      <color rgb="FFCCECFF"/>
      <color rgb="FFCCFF99"/>
      <color rgb="FF99CCFF"/>
      <color rgb="FF66CC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92"/>
  <sheetViews>
    <sheetView tabSelected="1" zoomScale="70" zoomScaleNormal="70" workbookViewId="0">
      <selection sqref="A1:N35"/>
    </sheetView>
  </sheetViews>
  <sheetFormatPr defaultColWidth="8.5546875" defaultRowHeight="14.4" x14ac:dyDescent="0.3"/>
  <cols>
    <col min="1" max="1" width="7.33203125" style="1" customWidth="1"/>
    <col min="2" max="2" width="35.77734375" customWidth="1"/>
    <col min="3" max="3" width="8.77734375" style="2" customWidth="1"/>
    <col min="4" max="4" width="8.6640625" style="3" customWidth="1"/>
    <col min="5" max="5" width="9.5546875" style="4" customWidth="1"/>
    <col min="6" max="6" width="9.109375" style="5" customWidth="1"/>
    <col min="7" max="7" width="10.77734375" style="6" customWidth="1"/>
    <col min="8" max="8" width="6.44140625" style="43" customWidth="1"/>
    <col min="9" max="9" width="14" customWidth="1"/>
    <col min="10" max="10" width="9.77734375" style="8" customWidth="1"/>
    <col min="11" max="11" width="11.88671875" customWidth="1"/>
    <col min="12" max="12" width="27.5546875" style="14" customWidth="1"/>
    <col min="13" max="13" width="13.6640625" style="14" customWidth="1"/>
    <col min="14" max="14" width="19.33203125" style="44" customWidth="1"/>
    <col min="15" max="15" width="8.77734375" customWidth="1"/>
    <col min="16" max="16" width="12.109375" customWidth="1"/>
    <col min="17" max="17" width="10.109375" style="9" customWidth="1"/>
    <col min="21" max="21" width="7.6640625" customWidth="1"/>
  </cols>
  <sheetData>
    <row r="1" spans="1:21" ht="15.6" x14ac:dyDescent="0.3">
      <c r="A1" s="73"/>
      <c r="B1" s="208" t="s">
        <v>0</v>
      </c>
      <c r="C1" s="209" t="s">
        <v>1</v>
      </c>
      <c r="D1" s="75"/>
      <c r="E1" s="74"/>
      <c r="F1" s="76"/>
      <c r="G1" s="77"/>
      <c r="H1" s="78"/>
      <c r="I1" s="73"/>
      <c r="J1" s="78"/>
      <c r="K1" s="73"/>
      <c r="L1" s="73"/>
      <c r="M1" s="73"/>
      <c r="N1" s="79"/>
      <c r="O1" s="73"/>
      <c r="P1" s="73"/>
      <c r="Q1" s="80"/>
    </row>
    <row r="2" spans="1:21" x14ac:dyDescent="0.3">
      <c r="A2" s="73"/>
      <c r="B2" s="73"/>
      <c r="C2" s="74"/>
      <c r="D2" s="75"/>
      <c r="E2" s="74"/>
      <c r="F2" s="76"/>
      <c r="G2" s="77"/>
      <c r="H2" s="78"/>
      <c r="I2" s="73"/>
      <c r="J2" s="78"/>
      <c r="K2" s="73"/>
      <c r="L2" s="73"/>
      <c r="M2" s="73"/>
      <c r="N2" s="79"/>
      <c r="O2" s="73"/>
      <c r="P2" s="73"/>
      <c r="Q2" s="81"/>
    </row>
    <row r="3" spans="1:21" ht="49.2" thickBot="1" x14ac:dyDescent="0.35">
      <c r="A3" s="82" t="s">
        <v>2</v>
      </c>
      <c r="B3" s="83" t="s">
        <v>3</v>
      </c>
      <c r="C3" s="84" t="s">
        <v>4</v>
      </c>
      <c r="D3" s="85" t="s">
        <v>5</v>
      </c>
      <c r="E3" s="84" t="s">
        <v>6</v>
      </c>
      <c r="F3" s="86" t="s">
        <v>7</v>
      </c>
      <c r="G3" s="87" t="s">
        <v>8</v>
      </c>
      <c r="H3" s="88" t="s">
        <v>55</v>
      </c>
      <c r="I3" s="83" t="s">
        <v>9</v>
      </c>
      <c r="J3" s="89" t="s">
        <v>10</v>
      </c>
      <c r="K3" s="83" t="s">
        <v>11</v>
      </c>
      <c r="L3" s="90" t="s">
        <v>59</v>
      </c>
      <c r="M3" s="90" t="s">
        <v>67</v>
      </c>
      <c r="N3" s="86" t="s">
        <v>53</v>
      </c>
      <c r="O3" s="91" t="s">
        <v>12</v>
      </c>
      <c r="P3" s="92" t="s">
        <v>13</v>
      </c>
      <c r="Q3" s="93" t="s">
        <v>14</v>
      </c>
    </row>
    <row r="4" spans="1:21" ht="24.6" x14ac:dyDescent="0.3">
      <c r="A4" s="94" t="s">
        <v>50</v>
      </c>
      <c r="B4" s="94" t="s">
        <v>15</v>
      </c>
      <c r="C4" s="95">
        <v>7.97</v>
      </c>
      <c r="D4" s="96">
        <v>12.5</v>
      </c>
      <c r="E4" s="97">
        <v>4.3600000000000003</v>
      </c>
      <c r="F4" s="98">
        <v>2.95</v>
      </c>
      <c r="G4" s="99">
        <f t="shared" ref="G4:G27" si="0">SUM(C4*F4)</f>
        <v>23.511500000000002</v>
      </c>
      <c r="H4" s="100"/>
      <c r="I4" s="94" t="s">
        <v>56</v>
      </c>
      <c r="J4" s="101" t="s">
        <v>18</v>
      </c>
      <c r="K4" s="80" t="s">
        <v>16</v>
      </c>
      <c r="L4" s="102" t="s">
        <v>57</v>
      </c>
      <c r="M4" s="102"/>
      <c r="N4" s="102" t="s">
        <v>62</v>
      </c>
      <c r="O4" s="103">
        <v>20</v>
      </c>
      <c r="P4" s="103"/>
      <c r="Q4" s="104"/>
    </row>
    <row r="5" spans="1:21" s="14" customFormat="1" ht="24.6" x14ac:dyDescent="0.3">
      <c r="A5" s="94" t="s">
        <v>51</v>
      </c>
      <c r="B5" s="94" t="s">
        <v>15</v>
      </c>
      <c r="C5" s="95">
        <v>52.01</v>
      </c>
      <c r="D5" s="96">
        <v>64.66</v>
      </c>
      <c r="E5" s="97">
        <v>4.3600000000000003</v>
      </c>
      <c r="F5" s="98">
        <v>2.95</v>
      </c>
      <c r="G5" s="99">
        <f t="shared" ref="G5" si="1">SUM(C5*F5)</f>
        <v>153.42949999999999</v>
      </c>
      <c r="H5" s="100"/>
      <c r="I5" s="94" t="s">
        <v>56</v>
      </c>
      <c r="J5" s="101" t="s">
        <v>18</v>
      </c>
      <c r="K5" s="80" t="s">
        <v>16</v>
      </c>
      <c r="L5" s="102" t="s">
        <v>57</v>
      </c>
      <c r="M5" s="102"/>
      <c r="N5" s="102" t="s">
        <v>62</v>
      </c>
      <c r="O5" s="103">
        <v>20</v>
      </c>
      <c r="P5" s="103"/>
      <c r="Q5" s="104"/>
    </row>
    <row r="6" spans="1:21" ht="24.6" x14ac:dyDescent="0.3">
      <c r="A6" s="80">
        <v>102</v>
      </c>
      <c r="B6" s="80" t="s">
        <v>17</v>
      </c>
      <c r="C6" s="97">
        <v>5.3</v>
      </c>
      <c r="D6" s="105">
        <v>9.6999999999999993</v>
      </c>
      <c r="E6" s="97">
        <v>4.3600000000000003</v>
      </c>
      <c r="F6" s="98">
        <v>2.95</v>
      </c>
      <c r="G6" s="99">
        <f t="shared" si="0"/>
        <v>15.635</v>
      </c>
      <c r="H6" s="100"/>
      <c r="I6" s="94" t="s">
        <v>56</v>
      </c>
      <c r="J6" s="101" t="s">
        <v>18</v>
      </c>
      <c r="K6" s="80" t="s">
        <v>16</v>
      </c>
      <c r="L6" s="102" t="s">
        <v>61</v>
      </c>
      <c r="M6" s="102"/>
      <c r="N6" s="102" t="s">
        <v>62</v>
      </c>
      <c r="O6" s="92">
        <v>20</v>
      </c>
      <c r="P6" s="92"/>
      <c r="Q6" s="104"/>
    </row>
    <row r="7" spans="1:21" ht="24.6" x14ac:dyDescent="0.3">
      <c r="A7" s="80">
        <v>103</v>
      </c>
      <c r="B7" s="80" t="s">
        <v>19</v>
      </c>
      <c r="C7" s="97">
        <v>7.05</v>
      </c>
      <c r="D7" s="105">
        <v>10.88</v>
      </c>
      <c r="E7" s="97">
        <v>4.3600000000000003</v>
      </c>
      <c r="F7" s="98">
        <v>2.95</v>
      </c>
      <c r="G7" s="99">
        <f t="shared" si="0"/>
        <v>20.797499999999999</v>
      </c>
      <c r="H7" s="100"/>
      <c r="I7" s="94" t="s">
        <v>56</v>
      </c>
      <c r="J7" s="101" t="s">
        <v>18</v>
      </c>
      <c r="K7" s="80" t="s">
        <v>16</v>
      </c>
      <c r="L7" s="102" t="s">
        <v>60</v>
      </c>
      <c r="M7" s="102"/>
      <c r="N7" s="102" t="s">
        <v>71</v>
      </c>
      <c r="O7" s="92">
        <v>20</v>
      </c>
      <c r="P7" s="92"/>
      <c r="Q7" s="104"/>
    </row>
    <row r="8" spans="1:21" s="11" customFormat="1" ht="24.6" x14ac:dyDescent="0.3">
      <c r="A8" s="106">
        <v>104</v>
      </c>
      <c r="B8" s="107" t="s">
        <v>20</v>
      </c>
      <c r="C8" s="108">
        <v>41.89</v>
      </c>
      <c r="D8" s="109">
        <v>34.299999999999997</v>
      </c>
      <c r="E8" s="108">
        <v>3.25</v>
      </c>
      <c r="F8" s="110">
        <v>2.95</v>
      </c>
      <c r="G8" s="111">
        <f t="shared" si="0"/>
        <v>123.57550000000001</v>
      </c>
      <c r="H8" s="112">
        <f>SUM(17*5.3)</f>
        <v>90.1</v>
      </c>
      <c r="I8" s="106" t="s">
        <v>56</v>
      </c>
      <c r="J8" s="101" t="s">
        <v>18</v>
      </c>
      <c r="K8" s="106" t="s">
        <v>16</v>
      </c>
      <c r="L8" s="113" t="s">
        <v>57</v>
      </c>
      <c r="M8" s="113" t="s">
        <v>68</v>
      </c>
      <c r="N8" s="114" t="s">
        <v>54</v>
      </c>
      <c r="O8" s="115">
        <v>30</v>
      </c>
      <c r="P8" s="115">
        <v>18</v>
      </c>
      <c r="Q8" s="116">
        <f>SUM(P8*O8)</f>
        <v>540</v>
      </c>
    </row>
    <row r="9" spans="1:21" ht="24.6" x14ac:dyDescent="0.3">
      <c r="A9" s="80">
        <v>105</v>
      </c>
      <c r="B9" s="80" t="s">
        <v>21</v>
      </c>
      <c r="C9" s="97">
        <v>20.39</v>
      </c>
      <c r="D9" s="105">
        <v>17.73</v>
      </c>
      <c r="E9" s="97">
        <v>3.25</v>
      </c>
      <c r="F9" s="98">
        <v>2.95</v>
      </c>
      <c r="G9" s="99">
        <f t="shared" si="0"/>
        <v>60.150500000000008</v>
      </c>
      <c r="H9" s="100"/>
      <c r="I9" s="80" t="s">
        <v>56</v>
      </c>
      <c r="J9" s="101" t="s">
        <v>18</v>
      </c>
      <c r="K9" s="80" t="s">
        <v>16</v>
      </c>
      <c r="L9" s="102" t="s">
        <v>57</v>
      </c>
      <c r="M9" s="102"/>
      <c r="N9" s="117" t="s">
        <v>54</v>
      </c>
      <c r="O9" s="92">
        <v>50</v>
      </c>
      <c r="P9" s="92">
        <v>2</v>
      </c>
      <c r="Q9" s="104">
        <v>100</v>
      </c>
    </row>
    <row r="10" spans="1:21" ht="24.6" x14ac:dyDescent="0.3">
      <c r="A10" s="80">
        <v>106</v>
      </c>
      <c r="B10" s="80" t="s">
        <v>22</v>
      </c>
      <c r="C10" s="97">
        <v>5.16</v>
      </c>
      <c r="D10" s="105">
        <v>10.199999999999999</v>
      </c>
      <c r="E10" s="97">
        <v>3.25</v>
      </c>
      <c r="F10" s="98">
        <v>2.95</v>
      </c>
      <c r="G10" s="99">
        <f t="shared" si="0"/>
        <v>15.222000000000001</v>
      </c>
      <c r="H10" s="100"/>
      <c r="I10" s="80" t="s">
        <v>56</v>
      </c>
      <c r="J10" s="101" t="s">
        <v>18</v>
      </c>
      <c r="K10" s="80" t="s">
        <v>16</v>
      </c>
      <c r="L10" s="102"/>
      <c r="M10" s="102" t="s">
        <v>58</v>
      </c>
      <c r="N10" s="102" t="s">
        <v>62</v>
      </c>
      <c r="O10" s="92">
        <v>50</v>
      </c>
      <c r="P10" s="92"/>
      <c r="Q10" s="104"/>
    </row>
    <row r="11" spans="1:21" ht="24.6" x14ac:dyDescent="0.3">
      <c r="A11" s="80">
        <v>107</v>
      </c>
      <c r="B11" s="80" t="s">
        <v>23</v>
      </c>
      <c r="C11" s="97">
        <v>0.9</v>
      </c>
      <c r="D11" s="105">
        <v>3.8</v>
      </c>
      <c r="E11" s="97">
        <v>3.25</v>
      </c>
      <c r="F11" s="98">
        <v>2.95</v>
      </c>
      <c r="G11" s="99">
        <f t="shared" si="0"/>
        <v>2.6550000000000002</v>
      </c>
      <c r="H11" s="100"/>
      <c r="I11" s="80" t="s">
        <v>56</v>
      </c>
      <c r="J11" s="101" t="s">
        <v>18</v>
      </c>
      <c r="K11" s="80" t="s">
        <v>16</v>
      </c>
      <c r="L11" s="102"/>
      <c r="M11" s="102" t="s">
        <v>58</v>
      </c>
      <c r="N11" s="102" t="s">
        <v>62</v>
      </c>
      <c r="O11" s="92">
        <v>30</v>
      </c>
      <c r="P11" s="92"/>
      <c r="Q11" s="104"/>
    </row>
    <row r="12" spans="1:21" ht="24.6" x14ac:dyDescent="0.3">
      <c r="A12" s="80">
        <v>108</v>
      </c>
      <c r="B12" s="80" t="s">
        <v>24</v>
      </c>
      <c r="C12" s="97">
        <v>2.99</v>
      </c>
      <c r="D12" s="105">
        <v>8.4</v>
      </c>
      <c r="E12" s="97">
        <v>3.25</v>
      </c>
      <c r="F12" s="98">
        <v>2.95</v>
      </c>
      <c r="G12" s="99">
        <f t="shared" si="0"/>
        <v>8.8205000000000009</v>
      </c>
      <c r="H12" s="100"/>
      <c r="I12" s="80" t="s">
        <v>56</v>
      </c>
      <c r="J12" s="101" t="s">
        <v>18</v>
      </c>
      <c r="K12" s="80" t="s">
        <v>16</v>
      </c>
      <c r="L12" s="102"/>
      <c r="M12" s="102" t="s">
        <v>58</v>
      </c>
      <c r="N12" s="102" t="s">
        <v>64</v>
      </c>
      <c r="O12" s="92">
        <v>50</v>
      </c>
      <c r="P12" s="92"/>
      <c r="Q12" s="104"/>
    </row>
    <row r="13" spans="1:21" ht="24.6" x14ac:dyDescent="0.3">
      <c r="A13" s="80">
        <v>109</v>
      </c>
      <c r="B13" s="80" t="s">
        <v>25</v>
      </c>
      <c r="C13" s="97">
        <v>2.93</v>
      </c>
      <c r="D13" s="105">
        <v>8.31</v>
      </c>
      <c r="E13" s="97">
        <v>3.25</v>
      </c>
      <c r="F13" s="98">
        <v>2.95</v>
      </c>
      <c r="G13" s="99">
        <f t="shared" si="0"/>
        <v>8.6435000000000013</v>
      </c>
      <c r="H13" s="100"/>
      <c r="I13" s="80" t="s">
        <v>56</v>
      </c>
      <c r="J13" s="101" t="s">
        <v>18</v>
      </c>
      <c r="K13" s="80" t="s">
        <v>16</v>
      </c>
      <c r="L13" s="102"/>
      <c r="M13" s="102" t="s">
        <v>58</v>
      </c>
      <c r="N13" s="102" t="s">
        <v>64</v>
      </c>
      <c r="O13" s="92">
        <v>50</v>
      </c>
      <c r="P13" s="92"/>
      <c r="Q13" s="104"/>
    </row>
    <row r="14" spans="1:21" s="12" customFormat="1" ht="24.6" x14ac:dyDescent="0.3">
      <c r="A14" s="118">
        <v>110</v>
      </c>
      <c r="B14" s="119" t="s">
        <v>69</v>
      </c>
      <c r="C14" s="120">
        <v>8.6</v>
      </c>
      <c r="D14" s="121">
        <v>12.24</v>
      </c>
      <c r="E14" s="120">
        <v>3.25</v>
      </c>
      <c r="F14" s="122">
        <v>2.95</v>
      </c>
      <c r="G14" s="123">
        <f t="shared" si="0"/>
        <v>25.37</v>
      </c>
      <c r="H14" s="124"/>
      <c r="I14" s="125" t="s">
        <v>56</v>
      </c>
      <c r="J14" s="101" t="s">
        <v>18</v>
      </c>
      <c r="K14" s="125" t="s">
        <v>16</v>
      </c>
      <c r="L14" s="126" t="s">
        <v>57</v>
      </c>
      <c r="M14" s="126"/>
      <c r="N14" s="126" t="s">
        <v>54</v>
      </c>
      <c r="O14" s="127">
        <v>20</v>
      </c>
      <c r="P14" s="127">
        <v>16</v>
      </c>
      <c r="Q14" s="128">
        <f>SUM(P14*O14)</f>
        <v>320</v>
      </c>
    </row>
    <row r="15" spans="1:21" ht="36.6" x14ac:dyDescent="0.3">
      <c r="A15" s="80">
        <v>111</v>
      </c>
      <c r="B15" s="80" t="s">
        <v>26</v>
      </c>
      <c r="C15" s="97">
        <v>17.28</v>
      </c>
      <c r="D15" s="105">
        <v>17.399999999999999</v>
      </c>
      <c r="E15" s="97">
        <v>3.25</v>
      </c>
      <c r="F15" s="98">
        <v>3.12</v>
      </c>
      <c r="G15" s="99">
        <f t="shared" si="0"/>
        <v>53.913600000000002</v>
      </c>
      <c r="H15" s="100"/>
      <c r="I15" s="80" t="s">
        <v>56</v>
      </c>
      <c r="J15" s="101" t="s">
        <v>18</v>
      </c>
      <c r="K15" s="80" t="s">
        <v>16</v>
      </c>
      <c r="L15" s="102" t="s">
        <v>57</v>
      </c>
      <c r="M15" s="102" t="s">
        <v>66</v>
      </c>
      <c r="N15" s="102" t="s">
        <v>62</v>
      </c>
      <c r="O15" s="92"/>
      <c r="P15" s="92"/>
      <c r="Q15" s="104"/>
    </row>
    <row r="16" spans="1:21" ht="36.6" x14ac:dyDescent="0.3">
      <c r="A16" s="80">
        <v>112</v>
      </c>
      <c r="B16" s="129" t="s">
        <v>26</v>
      </c>
      <c r="C16" s="97">
        <v>11.53</v>
      </c>
      <c r="D16" s="105">
        <v>14</v>
      </c>
      <c r="E16" s="97">
        <v>3.5</v>
      </c>
      <c r="F16" s="98">
        <v>2.85</v>
      </c>
      <c r="G16" s="99">
        <f t="shared" si="0"/>
        <v>32.860500000000002</v>
      </c>
      <c r="H16" s="100"/>
      <c r="I16" s="80" t="s">
        <v>56</v>
      </c>
      <c r="J16" s="101" t="s">
        <v>18</v>
      </c>
      <c r="K16" s="80" t="s">
        <v>16</v>
      </c>
      <c r="L16" s="102" t="s">
        <v>57</v>
      </c>
      <c r="M16" s="102" t="s">
        <v>66</v>
      </c>
      <c r="N16" s="102" t="s">
        <v>64</v>
      </c>
      <c r="O16" s="92"/>
      <c r="P16" s="92"/>
      <c r="Q16" s="104"/>
      <c r="S16" t="s">
        <v>27</v>
      </c>
      <c r="U16" t="s">
        <v>28</v>
      </c>
    </row>
    <row r="17" spans="1:21" s="13" customFormat="1" ht="36.6" x14ac:dyDescent="0.3">
      <c r="A17" s="130">
        <v>113</v>
      </c>
      <c r="B17" s="131" t="s">
        <v>29</v>
      </c>
      <c r="C17" s="132">
        <v>64.739999999999995</v>
      </c>
      <c r="D17" s="133">
        <v>35.26</v>
      </c>
      <c r="E17" s="132">
        <v>3.5</v>
      </c>
      <c r="F17" s="134">
        <v>3.2</v>
      </c>
      <c r="G17" s="135">
        <f t="shared" si="0"/>
        <v>207.16800000000001</v>
      </c>
      <c r="H17" s="136">
        <f>SUM(27*5.3)</f>
        <v>143.1</v>
      </c>
      <c r="I17" s="137" t="s">
        <v>56</v>
      </c>
      <c r="J17" s="101" t="s">
        <v>18</v>
      </c>
      <c r="K17" s="130" t="s">
        <v>16</v>
      </c>
      <c r="L17" s="138" t="s">
        <v>57</v>
      </c>
      <c r="M17" s="138" t="s">
        <v>65</v>
      </c>
      <c r="N17" s="138" t="s">
        <v>54</v>
      </c>
      <c r="O17" s="139">
        <v>30</v>
      </c>
      <c r="P17" s="139">
        <v>28</v>
      </c>
      <c r="Q17" s="140">
        <f>SUM(O17*P17)</f>
        <v>840</v>
      </c>
      <c r="R17" s="13">
        <v>5.3</v>
      </c>
      <c r="S17" s="13">
        <v>26</v>
      </c>
      <c r="T17" s="13">
        <f>SUM(R17*S17)</f>
        <v>137.79999999999998</v>
      </c>
      <c r="U17" s="13">
        <v>25</v>
      </c>
    </row>
    <row r="18" spans="1:21" s="14" customFormat="1" ht="36.6" x14ac:dyDescent="0.3">
      <c r="A18" s="80">
        <v>114</v>
      </c>
      <c r="B18" s="129" t="s">
        <v>30</v>
      </c>
      <c r="C18" s="97">
        <v>10.34</v>
      </c>
      <c r="D18" s="105">
        <v>13.2</v>
      </c>
      <c r="E18" s="97">
        <v>3.5</v>
      </c>
      <c r="F18" s="98">
        <v>3.35</v>
      </c>
      <c r="G18" s="99">
        <f t="shared" si="0"/>
        <v>34.639000000000003</v>
      </c>
      <c r="H18" s="141"/>
      <c r="I18" s="80" t="s">
        <v>56</v>
      </c>
      <c r="J18" s="101" t="s">
        <v>18</v>
      </c>
      <c r="K18" s="80" t="s">
        <v>16</v>
      </c>
      <c r="L18" s="102" t="s">
        <v>57</v>
      </c>
      <c r="M18" s="102" t="s">
        <v>66</v>
      </c>
      <c r="N18" s="102" t="s">
        <v>63</v>
      </c>
      <c r="O18" s="92"/>
      <c r="P18" s="92"/>
      <c r="Q18" s="142"/>
    </row>
    <row r="19" spans="1:21" s="15" customFormat="1" ht="36.6" x14ac:dyDescent="0.3">
      <c r="A19" s="143">
        <v>115</v>
      </c>
      <c r="B19" s="144" t="s">
        <v>31</v>
      </c>
      <c r="C19" s="145">
        <v>72.25</v>
      </c>
      <c r="D19" s="146">
        <v>38.6</v>
      </c>
      <c r="E19" s="145">
        <v>3.5</v>
      </c>
      <c r="F19" s="147">
        <v>3.2</v>
      </c>
      <c r="G19" s="148">
        <f t="shared" si="0"/>
        <v>231.20000000000002</v>
      </c>
      <c r="H19" s="149">
        <f>SUM(19*5.3)</f>
        <v>100.7</v>
      </c>
      <c r="I19" s="150" t="s">
        <v>56</v>
      </c>
      <c r="J19" s="101" t="s">
        <v>18</v>
      </c>
      <c r="K19" s="143" t="s">
        <v>16</v>
      </c>
      <c r="L19" s="151" t="s">
        <v>57</v>
      </c>
      <c r="M19" s="151" t="s">
        <v>65</v>
      </c>
      <c r="N19" s="151" t="s">
        <v>54</v>
      </c>
      <c r="O19" s="152">
        <v>30</v>
      </c>
      <c r="P19" s="152">
        <v>20</v>
      </c>
      <c r="Q19" s="153">
        <f>SUM(O19*P19)</f>
        <v>600</v>
      </c>
    </row>
    <row r="20" spans="1:21" s="14" customFormat="1" ht="36.6" x14ac:dyDescent="0.3">
      <c r="A20" s="80">
        <v>116</v>
      </c>
      <c r="B20" s="129" t="s">
        <v>30</v>
      </c>
      <c r="C20" s="97">
        <v>8.1300000000000008</v>
      </c>
      <c r="D20" s="105">
        <v>11.4</v>
      </c>
      <c r="E20" s="97">
        <v>3.5</v>
      </c>
      <c r="F20" s="98">
        <v>2.85</v>
      </c>
      <c r="G20" s="99">
        <f t="shared" si="0"/>
        <v>23.170500000000004</v>
      </c>
      <c r="H20" s="141"/>
      <c r="I20" s="80" t="s">
        <v>56</v>
      </c>
      <c r="J20" s="101" t="s">
        <v>18</v>
      </c>
      <c r="K20" s="80" t="s">
        <v>16</v>
      </c>
      <c r="L20" s="102" t="s">
        <v>57</v>
      </c>
      <c r="M20" s="102" t="s">
        <v>66</v>
      </c>
      <c r="N20" s="102" t="s">
        <v>64</v>
      </c>
      <c r="O20" s="92"/>
      <c r="P20" s="92"/>
      <c r="Q20" s="142"/>
    </row>
    <row r="21" spans="1:21" s="14" customFormat="1" ht="24.6" x14ac:dyDescent="0.3">
      <c r="A21" s="80">
        <v>117</v>
      </c>
      <c r="B21" s="80" t="s">
        <v>32</v>
      </c>
      <c r="C21" s="97">
        <v>7.9</v>
      </c>
      <c r="D21" s="105">
        <v>11.25</v>
      </c>
      <c r="E21" s="97">
        <v>3.5</v>
      </c>
      <c r="F21" s="98">
        <v>3.35</v>
      </c>
      <c r="G21" s="99">
        <f t="shared" si="0"/>
        <v>26.465000000000003</v>
      </c>
      <c r="H21" s="141"/>
      <c r="I21" s="80" t="s">
        <v>56</v>
      </c>
      <c r="J21" s="101" t="s">
        <v>18</v>
      </c>
      <c r="K21" s="80" t="s">
        <v>16</v>
      </c>
      <c r="L21" s="102" t="s">
        <v>57</v>
      </c>
      <c r="M21" s="102"/>
      <c r="N21" s="102" t="s">
        <v>63</v>
      </c>
      <c r="O21" s="92"/>
      <c r="P21" s="92"/>
      <c r="Q21" s="142"/>
    </row>
    <row r="22" spans="1:21" s="16" customFormat="1" ht="36.6" x14ac:dyDescent="0.3">
      <c r="A22" s="154">
        <v>118</v>
      </c>
      <c r="B22" s="155" t="s">
        <v>33</v>
      </c>
      <c r="C22" s="156">
        <v>72.510000000000005</v>
      </c>
      <c r="D22" s="157">
        <v>38.770000000000003</v>
      </c>
      <c r="E22" s="156">
        <v>3.5</v>
      </c>
      <c r="F22" s="158">
        <v>3.2</v>
      </c>
      <c r="G22" s="159">
        <f t="shared" si="0"/>
        <v>232.03200000000004</v>
      </c>
      <c r="H22" s="160">
        <f>SUM(21*5.3)</f>
        <v>111.3</v>
      </c>
      <c r="I22" s="161" t="s">
        <v>56</v>
      </c>
      <c r="J22" s="101" t="s">
        <v>18</v>
      </c>
      <c r="K22" s="154" t="s">
        <v>16</v>
      </c>
      <c r="L22" s="162" t="s">
        <v>57</v>
      </c>
      <c r="M22" s="162" t="s">
        <v>65</v>
      </c>
      <c r="N22" s="162" t="s">
        <v>54</v>
      </c>
      <c r="O22" s="163">
        <v>30</v>
      </c>
      <c r="P22" s="163">
        <v>22</v>
      </c>
      <c r="Q22" s="164">
        <f>SUM(O22*P22)</f>
        <v>660</v>
      </c>
    </row>
    <row r="23" spans="1:21" s="14" customFormat="1" ht="24.6" x14ac:dyDescent="0.3">
      <c r="A23" s="94">
        <v>119</v>
      </c>
      <c r="B23" s="129" t="s">
        <v>34</v>
      </c>
      <c r="C23" s="97">
        <v>8.0500000000000007</v>
      </c>
      <c r="D23" s="105">
        <v>11.35</v>
      </c>
      <c r="E23" s="97">
        <v>3.5</v>
      </c>
      <c r="F23" s="98">
        <v>2.85</v>
      </c>
      <c r="G23" s="99">
        <f t="shared" si="0"/>
        <v>22.942500000000003</v>
      </c>
      <c r="H23" s="141"/>
      <c r="I23" s="80" t="s">
        <v>56</v>
      </c>
      <c r="J23" s="101" t="s">
        <v>18</v>
      </c>
      <c r="K23" s="80" t="s">
        <v>16</v>
      </c>
      <c r="L23" s="102" t="s">
        <v>57</v>
      </c>
      <c r="M23" s="102"/>
      <c r="N23" s="102" t="s">
        <v>64</v>
      </c>
      <c r="O23" s="92"/>
      <c r="P23" s="92"/>
      <c r="Q23" s="165"/>
    </row>
    <row r="24" spans="1:21" s="14" customFormat="1" ht="36.6" x14ac:dyDescent="0.3">
      <c r="A24" s="80">
        <v>120</v>
      </c>
      <c r="B24" s="80" t="s">
        <v>35</v>
      </c>
      <c r="C24" s="97">
        <v>8.67</v>
      </c>
      <c r="D24" s="105">
        <v>11.36</v>
      </c>
      <c r="E24" s="97">
        <v>3.5</v>
      </c>
      <c r="F24" s="98">
        <v>3.35</v>
      </c>
      <c r="G24" s="99">
        <f t="shared" si="0"/>
        <v>29.044499999999999</v>
      </c>
      <c r="H24" s="141"/>
      <c r="I24" s="80" t="s">
        <v>56</v>
      </c>
      <c r="J24" s="101" t="s">
        <v>18</v>
      </c>
      <c r="K24" s="80" t="s">
        <v>16</v>
      </c>
      <c r="L24" s="102" t="s">
        <v>57</v>
      </c>
      <c r="M24" s="102" t="s">
        <v>66</v>
      </c>
      <c r="N24" s="102" t="s">
        <v>63</v>
      </c>
      <c r="O24" s="92"/>
      <c r="P24" s="92"/>
      <c r="Q24" s="142"/>
    </row>
    <row r="25" spans="1:21" s="17" customFormat="1" ht="36.6" x14ac:dyDescent="0.3">
      <c r="A25" s="166">
        <v>121</v>
      </c>
      <c r="B25" s="166" t="s">
        <v>36</v>
      </c>
      <c r="C25" s="167">
        <v>70.88</v>
      </c>
      <c r="D25" s="168">
        <v>37.71</v>
      </c>
      <c r="E25" s="167">
        <v>3.5</v>
      </c>
      <c r="F25" s="169">
        <v>3.2</v>
      </c>
      <c r="G25" s="170">
        <f t="shared" si="0"/>
        <v>226.816</v>
      </c>
      <c r="H25" s="171"/>
      <c r="I25" s="166" t="s">
        <v>56</v>
      </c>
      <c r="J25" s="101" t="s">
        <v>18</v>
      </c>
      <c r="K25" s="166" t="s">
        <v>16</v>
      </c>
      <c r="L25" s="172" t="s">
        <v>57</v>
      </c>
      <c r="M25" s="172" t="s">
        <v>65</v>
      </c>
      <c r="N25" s="172" t="s">
        <v>52</v>
      </c>
      <c r="O25" s="173">
        <v>50</v>
      </c>
      <c r="P25" s="173">
        <v>2</v>
      </c>
      <c r="Q25" s="174">
        <f>SUM(O25*P25)</f>
        <v>100</v>
      </c>
    </row>
    <row r="26" spans="1:21" s="14" customFormat="1" ht="36.6" x14ac:dyDescent="0.3">
      <c r="A26" s="80">
        <v>122</v>
      </c>
      <c r="B26" s="129" t="s">
        <v>35</v>
      </c>
      <c r="C26" s="97">
        <v>8.2200000000000006</v>
      </c>
      <c r="D26" s="105">
        <v>11.47</v>
      </c>
      <c r="E26" s="97">
        <v>3.5</v>
      </c>
      <c r="F26" s="98">
        <v>2.85</v>
      </c>
      <c r="G26" s="99">
        <f t="shared" si="0"/>
        <v>23.427000000000003</v>
      </c>
      <c r="H26" s="141"/>
      <c r="I26" s="80" t="s">
        <v>56</v>
      </c>
      <c r="J26" s="101" t="s">
        <v>18</v>
      </c>
      <c r="K26" s="80" t="s">
        <v>16</v>
      </c>
      <c r="L26" s="102" t="s">
        <v>57</v>
      </c>
      <c r="M26" s="102" t="s">
        <v>66</v>
      </c>
      <c r="N26" s="102" t="s">
        <v>64</v>
      </c>
      <c r="O26" s="92"/>
      <c r="P26" s="92"/>
      <c r="Q26" s="142"/>
    </row>
    <row r="27" spans="1:21" s="14" customFormat="1" ht="24.6" x14ac:dyDescent="0.3">
      <c r="A27" s="81">
        <v>123</v>
      </c>
      <c r="B27" s="80" t="s">
        <v>35</v>
      </c>
      <c r="C27" s="175">
        <v>7.5</v>
      </c>
      <c r="D27" s="176">
        <v>11.11</v>
      </c>
      <c r="E27" s="97">
        <v>3.5</v>
      </c>
      <c r="F27" s="98">
        <v>3.35</v>
      </c>
      <c r="G27" s="99">
        <f t="shared" si="0"/>
        <v>25.125</v>
      </c>
      <c r="H27" s="141"/>
      <c r="I27" s="80" t="s">
        <v>56</v>
      </c>
      <c r="J27" s="101" t="s">
        <v>18</v>
      </c>
      <c r="K27" s="81" t="s">
        <v>16</v>
      </c>
      <c r="L27" s="102" t="s">
        <v>57</v>
      </c>
      <c r="M27" s="102"/>
      <c r="N27" s="102" t="s">
        <v>63</v>
      </c>
      <c r="O27" s="177"/>
      <c r="P27" s="177"/>
      <c r="Q27" s="142"/>
    </row>
    <row r="28" spans="1:21" x14ac:dyDescent="0.3">
      <c r="A28" s="80"/>
      <c r="B28" s="178" t="s">
        <v>37</v>
      </c>
      <c r="C28" s="179">
        <f ca="1">SUM(C4:C33)</f>
        <v>523.17999999999995</v>
      </c>
      <c r="D28" s="180" t="s">
        <v>38</v>
      </c>
      <c r="E28" s="179"/>
      <c r="F28" s="181"/>
      <c r="G28" s="182"/>
      <c r="H28" s="141"/>
      <c r="I28" s="91"/>
      <c r="J28" s="101"/>
      <c r="K28" s="80"/>
      <c r="L28" s="92"/>
      <c r="M28" s="92"/>
      <c r="N28" s="102"/>
      <c r="O28" s="92"/>
      <c r="P28" s="92"/>
      <c r="Q28" s="104"/>
    </row>
    <row r="29" spans="1:21" x14ac:dyDescent="0.3">
      <c r="A29" s="80"/>
      <c r="B29" s="178" t="s">
        <v>39</v>
      </c>
      <c r="C29" s="179"/>
      <c r="D29" s="180">
        <f ca="1">SUM(D4:D29)</f>
        <v>452.78</v>
      </c>
      <c r="E29" s="179" t="s">
        <v>40</v>
      </c>
      <c r="F29" s="181"/>
      <c r="G29" s="182"/>
      <c r="H29" s="141"/>
      <c r="I29" s="91"/>
      <c r="J29" s="183"/>
      <c r="K29" s="80"/>
      <c r="L29" s="92"/>
      <c r="M29" s="92"/>
      <c r="N29" s="102"/>
      <c r="O29" s="92"/>
      <c r="P29" s="92"/>
      <c r="Q29" s="104"/>
    </row>
    <row r="30" spans="1:21" s="18" customFormat="1" ht="25.2" thickBot="1" x14ac:dyDescent="0.35">
      <c r="A30" s="184"/>
      <c r="B30" s="185" t="s">
        <v>41</v>
      </c>
      <c r="C30" s="186"/>
      <c r="D30" s="187"/>
      <c r="E30" s="188"/>
      <c r="F30" s="186" t="s">
        <v>42</v>
      </c>
      <c r="G30" s="189">
        <f>SUM(G4:G29)</f>
        <v>1626.6140999999998</v>
      </c>
      <c r="H30" s="190"/>
      <c r="I30" s="191"/>
      <c r="J30" s="192"/>
      <c r="K30" s="184"/>
      <c r="L30" s="193"/>
      <c r="M30" s="193"/>
      <c r="P30" s="195"/>
      <c r="Q30" s="196">
        <f>SUM(Q4:Q29)</f>
        <v>3160</v>
      </c>
      <c r="R30" s="194" t="s">
        <v>43</v>
      </c>
      <c r="S30" s="195" t="s">
        <v>42</v>
      </c>
    </row>
    <row r="31" spans="1:21" x14ac:dyDescent="0.3">
      <c r="A31" s="80"/>
      <c r="B31" s="178"/>
      <c r="C31" s="197"/>
      <c r="D31" s="180"/>
      <c r="E31" s="179"/>
      <c r="F31" s="198"/>
      <c r="G31" s="199"/>
      <c r="H31" s="200"/>
      <c r="I31" s="91"/>
      <c r="J31" s="183"/>
      <c r="K31" s="80"/>
      <c r="L31" s="92"/>
      <c r="M31" s="92"/>
      <c r="N31" s="102"/>
      <c r="O31" s="92"/>
      <c r="P31" s="92"/>
      <c r="Q31" s="94"/>
    </row>
    <row r="32" spans="1:21" x14ac:dyDescent="0.3">
      <c r="A32" s="80">
        <v>5.3</v>
      </c>
      <c r="B32" s="178"/>
      <c r="C32" s="197"/>
      <c r="D32" s="180"/>
      <c r="E32" s="179"/>
      <c r="F32" s="198"/>
      <c r="G32" s="201"/>
      <c r="H32" s="200"/>
      <c r="I32" s="91"/>
      <c r="J32" s="183"/>
      <c r="K32" s="80"/>
      <c r="L32" s="92"/>
      <c r="M32" s="92"/>
      <c r="N32" s="102"/>
      <c r="O32" s="92"/>
      <c r="P32" s="92"/>
      <c r="Q32" s="80"/>
    </row>
    <row r="33" spans="1:21" x14ac:dyDescent="0.3">
      <c r="A33" s="80">
        <v>124</v>
      </c>
      <c r="B33" s="80" t="s">
        <v>44</v>
      </c>
      <c r="C33" s="202"/>
      <c r="D33" s="105"/>
      <c r="E33" s="97"/>
      <c r="F33" s="203"/>
      <c r="G33" s="77"/>
      <c r="H33" s="183"/>
      <c r="I33" s="80"/>
      <c r="J33" s="183" t="s">
        <v>45</v>
      </c>
      <c r="K33" s="80"/>
      <c r="L33" s="92"/>
      <c r="M33" s="92"/>
      <c r="N33" s="102"/>
      <c r="O33" s="92"/>
      <c r="P33" s="92"/>
      <c r="Q33" s="80"/>
    </row>
    <row r="34" spans="1:21" x14ac:dyDescent="0.3">
      <c r="A34" s="80">
        <v>125</v>
      </c>
      <c r="B34" s="80" t="s">
        <v>44</v>
      </c>
      <c r="C34" s="74"/>
      <c r="D34" s="105"/>
      <c r="E34" s="204"/>
      <c r="F34" s="205"/>
      <c r="G34" s="206"/>
      <c r="H34" s="183"/>
      <c r="I34" s="207"/>
      <c r="J34" s="183" t="s">
        <v>45</v>
      </c>
      <c r="K34" s="80"/>
      <c r="L34" s="92"/>
      <c r="M34" s="92"/>
      <c r="N34" s="102"/>
      <c r="O34" s="92"/>
      <c r="P34" s="92"/>
      <c r="Q34" s="80"/>
    </row>
    <row r="35" spans="1:21" ht="36.6" x14ac:dyDescent="0.3">
      <c r="A35" s="80">
        <v>126</v>
      </c>
      <c r="B35" s="80" t="s">
        <v>46</v>
      </c>
      <c r="C35" s="97"/>
      <c r="D35" s="105"/>
      <c r="E35" s="97"/>
      <c r="F35" s="203"/>
      <c r="G35" s="206"/>
      <c r="H35" s="183"/>
      <c r="I35" s="80"/>
      <c r="J35" s="200" t="s">
        <v>47</v>
      </c>
      <c r="K35" s="80"/>
      <c r="L35" s="92"/>
      <c r="M35" s="92"/>
      <c r="N35" s="102"/>
      <c r="O35" s="92"/>
      <c r="P35" s="92"/>
      <c r="Q35" s="80"/>
    </row>
    <row r="36" spans="1:21" x14ac:dyDescent="0.3">
      <c r="A36" s="19"/>
      <c r="B36" s="20"/>
      <c r="C36" s="21"/>
      <c r="D36" s="22"/>
      <c r="E36" s="23"/>
      <c r="F36" s="24"/>
      <c r="G36" s="25"/>
      <c r="H36" s="41"/>
      <c r="I36" s="20"/>
      <c r="J36" s="26"/>
      <c r="K36" s="20"/>
      <c r="L36" s="20"/>
      <c r="M36" s="20"/>
      <c r="N36" s="45"/>
      <c r="O36" s="20"/>
      <c r="P36" s="20"/>
      <c r="Q36" s="10"/>
      <c r="R36" s="20"/>
    </row>
    <row r="37" spans="1:21" x14ac:dyDescent="0.3">
      <c r="A37" s="19"/>
      <c r="B37" s="27" t="s">
        <v>48</v>
      </c>
      <c r="C37" s="21"/>
      <c r="D37" s="22"/>
      <c r="E37" s="23"/>
      <c r="F37" s="24"/>
      <c r="G37" s="25"/>
      <c r="H37" s="41"/>
      <c r="I37" s="20"/>
      <c r="J37" s="26"/>
      <c r="K37" s="20"/>
      <c r="L37" s="20"/>
      <c r="M37" s="20"/>
      <c r="N37" s="45"/>
      <c r="O37" s="20"/>
      <c r="P37" s="20"/>
      <c r="Q37" s="20"/>
      <c r="R37" s="20"/>
      <c r="S37" s="20"/>
      <c r="T37" s="20"/>
      <c r="U37" s="20"/>
    </row>
    <row r="38" spans="1:21" x14ac:dyDescent="0.3">
      <c r="A38" s="19"/>
      <c r="B38" s="28" t="s">
        <v>49</v>
      </c>
      <c r="C38" s="21"/>
      <c r="D38" s="22"/>
      <c r="E38" s="23"/>
      <c r="F38" s="24"/>
      <c r="G38" s="25"/>
      <c r="H38" s="41"/>
      <c r="I38" s="20"/>
      <c r="J38" s="26"/>
      <c r="K38" s="20"/>
      <c r="L38" s="20"/>
      <c r="M38" s="20"/>
      <c r="N38" s="45"/>
      <c r="O38" s="20"/>
      <c r="P38" s="20"/>
      <c r="Q38" s="20"/>
      <c r="R38" s="20"/>
      <c r="S38" s="20"/>
      <c r="T38" s="20"/>
      <c r="U38" s="20"/>
    </row>
    <row r="39" spans="1:21" x14ac:dyDescent="0.3">
      <c r="A39" s="19"/>
      <c r="B39" s="28"/>
      <c r="C39" s="29"/>
      <c r="D39" s="30"/>
      <c r="E39" s="31"/>
      <c r="F39" s="32"/>
      <c r="G39" s="33"/>
      <c r="H39" s="35"/>
      <c r="I39" s="34"/>
      <c r="J39" s="35"/>
      <c r="K39" s="34"/>
      <c r="L39" s="34"/>
      <c r="M39" s="34"/>
      <c r="N39" s="46"/>
      <c r="O39" s="34"/>
      <c r="P39" s="34"/>
      <c r="Q39" s="20"/>
      <c r="R39" s="20"/>
      <c r="S39" s="20"/>
      <c r="T39" s="20"/>
      <c r="U39" s="20"/>
    </row>
    <row r="40" spans="1:21" x14ac:dyDescent="0.3">
      <c r="A40" s="36"/>
      <c r="B40" s="20"/>
      <c r="C40" s="21"/>
      <c r="D40" s="22"/>
      <c r="E40" s="23"/>
      <c r="F40" s="24"/>
      <c r="G40" s="25"/>
      <c r="H40" s="41"/>
      <c r="I40" s="20"/>
      <c r="J40" s="26"/>
      <c r="K40" s="20"/>
      <c r="L40" s="20"/>
      <c r="M40" s="20"/>
      <c r="N40" s="45"/>
      <c r="O40" s="20"/>
      <c r="P40" s="20"/>
      <c r="Q40" s="20"/>
      <c r="R40" s="20"/>
      <c r="S40" s="20"/>
      <c r="T40" s="20"/>
      <c r="U40" s="20"/>
    </row>
    <row r="41" spans="1:21" x14ac:dyDescent="0.3">
      <c r="A41" s="36"/>
      <c r="B41" s="20"/>
      <c r="C41" s="21"/>
      <c r="D41" s="22"/>
      <c r="E41" s="23"/>
      <c r="F41" s="24"/>
      <c r="G41" s="25"/>
      <c r="H41" s="41"/>
      <c r="I41" s="20"/>
      <c r="J41" s="26"/>
      <c r="K41" s="20"/>
      <c r="L41" s="20"/>
      <c r="M41" s="20"/>
      <c r="N41" s="45"/>
      <c r="O41" s="20"/>
      <c r="P41" s="20"/>
      <c r="Q41" s="20"/>
      <c r="R41" s="20"/>
      <c r="S41" s="20"/>
      <c r="T41" s="20"/>
      <c r="U41" s="20"/>
    </row>
    <row r="42" spans="1:21" x14ac:dyDescent="0.3">
      <c r="A42" s="36"/>
      <c r="B42" s="20"/>
      <c r="C42" s="21"/>
      <c r="D42" s="22"/>
      <c r="E42" s="23"/>
      <c r="F42" s="24"/>
      <c r="G42" s="25"/>
      <c r="H42" s="41"/>
      <c r="I42" s="20"/>
      <c r="J42" s="26"/>
      <c r="K42" s="20"/>
      <c r="L42" s="20"/>
      <c r="M42" s="20"/>
      <c r="N42" s="45"/>
      <c r="O42" s="20"/>
      <c r="P42" s="20"/>
      <c r="Q42" s="20"/>
      <c r="R42" s="20"/>
      <c r="S42" s="20"/>
      <c r="T42" s="20"/>
      <c r="U42" s="20"/>
    </row>
    <row r="43" spans="1:21" x14ac:dyDescent="0.3">
      <c r="A43" s="36"/>
      <c r="B43" s="28"/>
      <c r="C43" s="97">
        <v>5.16</v>
      </c>
      <c r="D43" s="22"/>
      <c r="E43" s="23"/>
      <c r="F43" s="24"/>
      <c r="G43" s="25"/>
      <c r="H43" s="41"/>
      <c r="I43" s="20"/>
      <c r="J43" s="26"/>
      <c r="K43" s="20"/>
      <c r="L43" s="20"/>
      <c r="M43" s="20"/>
      <c r="N43" s="45"/>
      <c r="O43" s="20"/>
      <c r="P43" s="20"/>
      <c r="Q43" s="20"/>
      <c r="R43" s="20"/>
      <c r="S43" s="20"/>
      <c r="T43" s="20"/>
      <c r="U43" s="20"/>
    </row>
    <row r="44" spans="1:21" x14ac:dyDescent="0.3">
      <c r="A44" s="36"/>
      <c r="B44" s="20"/>
      <c r="C44" s="97">
        <v>0.9</v>
      </c>
      <c r="D44" s="22"/>
      <c r="E44" s="23"/>
      <c r="F44" s="24"/>
      <c r="G44" s="25"/>
      <c r="H44" s="41"/>
      <c r="I44" s="20"/>
      <c r="J44" s="26"/>
      <c r="K44" s="20"/>
      <c r="L44" s="20"/>
      <c r="M44" s="20"/>
      <c r="N44" s="45"/>
      <c r="O44" s="20"/>
      <c r="P44" s="20"/>
      <c r="Q44" s="20"/>
      <c r="R44" s="20"/>
      <c r="S44" s="20"/>
      <c r="T44" s="20"/>
      <c r="U44" s="20"/>
    </row>
    <row r="45" spans="1:21" x14ac:dyDescent="0.3">
      <c r="A45" s="36"/>
      <c r="B45" s="20"/>
      <c r="C45" s="97">
        <v>2.99</v>
      </c>
      <c r="D45" s="22"/>
      <c r="E45" s="23"/>
      <c r="F45" s="24"/>
      <c r="G45" s="25"/>
      <c r="H45" s="41"/>
      <c r="I45" s="20"/>
      <c r="J45" s="26"/>
      <c r="K45" s="20"/>
      <c r="L45" s="20"/>
      <c r="M45" s="20"/>
      <c r="N45" s="45"/>
      <c r="O45" s="20"/>
      <c r="P45" s="20"/>
      <c r="Q45" s="20"/>
      <c r="R45" s="20"/>
      <c r="S45" s="20"/>
      <c r="T45" s="20"/>
      <c r="U45" s="20"/>
    </row>
    <row r="46" spans="1:21" x14ac:dyDescent="0.3">
      <c r="A46" s="19"/>
      <c r="B46" s="20"/>
      <c r="C46" s="97">
        <v>2.93</v>
      </c>
      <c r="D46" s="22"/>
      <c r="E46" s="23"/>
      <c r="F46" s="24"/>
      <c r="G46" s="25"/>
      <c r="H46" s="41"/>
      <c r="I46" s="20"/>
      <c r="J46" s="26"/>
      <c r="K46" s="20"/>
      <c r="L46" s="20"/>
      <c r="M46" s="20"/>
      <c r="N46" s="45"/>
      <c r="O46" s="20"/>
      <c r="P46" s="20"/>
      <c r="Q46" s="20"/>
      <c r="R46" s="20"/>
      <c r="S46" s="20"/>
      <c r="T46" s="20"/>
      <c r="U46" s="20"/>
    </row>
    <row r="47" spans="1:21" x14ac:dyDescent="0.3">
      <c r="A47" s="19"/>
      <c r="B47" s="27"/>
      <c r="C47" s="21"/>
      <c r="D47" s="22"/>
      <c r="E47" s="23"/>
      <c r="F47" s="24"/>
      <c r="G47" s="25"/>
      <c r="H47" s="41"/>
      <c r="I47" s="20"/>
      <c r="J47" s="26"/>
      <c r="K47" s="20"/>
      <c r="L47" s="20"/>
      <c r="M47" s="20"/>
      <c r="N47" s="45"/>
      <c r="O47" s="20"/>
      <c r="P47" s="20"/>
      <c r="Q47" s="20"/>
      <c r="R47" s="20"/>
      <c r="S47" s="20"/>
      <c r="T47" s="20"/>
      <c r="U47" s="20"/>
    </row>
    <row r="48" spans="1:21" x14ac:dyDescent="0.3">
      <c r="A48" s="19"/>
      <c r="B48" s="20"/>
      <c r="C48" s="21">
        <f>SUM(C43:C47)</f>
        <v>11.98</v>
      </c>
      <c r="D48" s="22"/>
      <c r="E48" s="23"/>
      <c r="F48" s="24"/>
      <c r="G48" s="25"/>
      <c r="H48" s="41"/>
      <c r="I48" s="20"/>
      <c r="J48" s="26"/>
      <c r="K48" s="20"/>
      <c r="L48" s="20"/>
      <c r="M48" s="20"/>
      <c r="N48" s="45"/>
      <c r="O48" s="20"/>
      <c r="P48" s="20"/>
      <c r="Q48" s="20"/>
      <c r="R48" s="20"/>
      <c r="S48" s="20"/>
      <c r="T48" s="20"/>
      <c r="U48" s="20"/>
    </row>
    <row r="49" spans="1:21" x14ac:dyDescent="0.3">
      <c r="A49" s="19"/>
      <c r="B49" s="20"/>
      <c r="C49" s="21"/>
      <c r="D49" s="22"/>
      <c r="E49" s="23"/>
      <c r="F49" s="24"/>
      <c r="G49" s="25"/>
      <c r="H49" s="41"/>
      <c r="I49" s="20"/>
      <c r="J49" s="26"/>
      <c r="K49" s="20"/>
      <c r="L49" s="20"/>
      <c r="M49" s="20"/>
      <c r="N49" s="45"/>
      <c r="O49" s="20"/>
      <c r="P49" s="20"/>
      <c r="Q49" s="20"/>
      <c r="R49" s="20"/>
      <c r="S49" s="20"/>
      <c r="T49" s="20"/>
      <c r="U49" s="20"/>
    </row>
    <row r="50" spans="1:21" x14ac:dyDescent="0.3">
      <c r="A50" s="19"/>
      <c r="B50" s="27"/>
      <c r="C50" s="21"/>
      <c r="D50" s="22"/>
      <c r="E50" s="23"/>
      <c r="F50" s="24"/>
      <c r="G50" s="25"/>
      <c r="H50" s="41"/>
      <c r="I50" s="20"/>
      <c r="J50" s="26"/>
      <c r="K50" s="20"/>
      <c r="L50" s="20"/>
      <c r="M50" s="20"/>
      <c r="N50" s="45"/>
      <c r="O50" s="20"/>
      <c r="P50" s="20"/>
      <c r="Q50" s="20"/>
      <c r="R50" s="20"/>
      <c r="S50" s="20"/>
      <c r="T50" s="20"/>
      <c r="U50" s="20"/>
    </row>
    <row r="51" spans="1:21" x14ac:dyDescent="0.3">
      <c r="A51" s="19"/>
      <c r="B51" s="20"/>
      <c r="C51" s="21"/>
      <c r="D51" s="22"/>
      <c r="E51" s="23"/>
      <c r="F51" s="24"/>
      <c r="G51" s="25"/>
      <c r="H51" s="41"/>
      <c r="I51" s="20"/>
      <c r="J51" s="26"/>
      <c r="K51" s="20"/>
      <c r="L51" s="20"/>
      <c r="M51" s="20"/>
      <c r="N51" s="45"/>
      <c r="O51" s="20"/>
      <c r="P51" s="20"/>
      <c r="Q51" s="20"/>
      <c r="R51" s="20"/>
      <c r="S51" s="20"/>
      <c r="T51" s="20"/>
      <c r="U51" s="20"/>
    </row>
    <row r="52" spans="1:21" x14ac:dyDescent="0.3">
      <c r="A52" s="19"/>
      <c r="B52" s="20"/>
      <c r="C52" s="29"/>
      <c r="D52" s="30"/>
      <c r="E52" s="31"/>
      <c r="F52" s="32"/>
      <c r="G52" s="33"/>
      <c r="H52" s="35"/>
      <c r="I52" s="34"/>
      <c r="J52" s="35"/>
      <c r="K52" s="34"/>
      <c r="L52" s="34"/>
      <c r="M52" s="34"/>
      <c r="N52" s="46"/>
      <c r="O52" s="34"/>
      <c r="P52" s="34"/>
      <c r="Q52" s="20"/>
      <c r="R52" s="20"/>
      <c r="S52" s="20"/>
      <c r="T52" s="20"/>
      <c r="U52" s="20"/>
    </row>
    <row r="53" spans="1:21" ht="14.4" customHeight="1" x14ac:dyDescent="0.3">
      <c r="A53" s="37"/>
      <c r="B53" s="20"/>
      <c r="C53" s="21"/>
      <c r="D53" s="22"/>
      <c r="E53" s="23"/>
      <c r="F53" s="24"/>
      <c r="G53" s="25"/>
      <c r="H53" s="41"/>
      <c r="I53" s="20"/>
      <c r="J53" s="26"/>
      <c r="K53" s="20"/>
      <c r="L53" s="20"/>
      <c r="M53" s="20"/>
      <c r="N53" s="45"/>
      <c r="O53" s="20"/>
      <c r="P53" s="20"/>
      <c r="Q53" s="20"/>
      <c r="R53" s="20"/>
      <c r="S53" s="20"/>
      <c r="T53" s="20"/>
      <c r="U53" s="20"/>
    </row>
    <row r="54" spans="1:21" x14ac:dyDescent="0.3">
      <c r="A54" s="37"/>
      <c r="B54" s="20"/>
      <c r="C54" s="21"/>
      <c r="D54" s="22"/>
      <c r="E54" s="23"/>
      <c r="F54" s="24"/>
      <c r="G54" s="25"/>
      <c r="H54" s="41"/>
      <c r="I54" s="20"/>
      <c r="J54" s="210"/>
      <c r="K54" s="20"/>
      <c r="L54" s="20"/>
      <c r="M54" s="20"/>
      <c r="N54" s="45"/>
      <c r="O54" s="20"/>
      <c r="P54" s="20"/>
      <c r="Q54" s="20"/>
      <c r="R54" s="20"/>
      <c r="S54" s="20"/>
      <c r="T54" s="20"/>
      <c r="U54" s="38"/>
    </row>
    <row r="55" spans="1:21" x14ac:dyDescent="0.3">
      <c r="A55" s="37"/>
      <c r="B55" s="20"/>
      <c r="C55" s="21"/>
      <c r="D55" s="22"/>
      <c r="E55" s="23"/>
      <c r="F55" s="24"/>
      <c r="G55" s="25"/>
      <c r="H55" s="41"/>
      <c r="I55" s="20"/>
      <c r="J55" s="210"/>
      <c r="K55" s="20"/>
      <c r="L55" s="20"/>
      <c r="M55" s="20"/>
      <c r="N55" s="45"/>
      <c r="O55" s="20"/>
      <c r="P55" s="20"/>
      <c r="Q55" s="20"/>
      <c r="R55" s="20"/>
      <c r="S55" s="20"/>
      <c r="T55" s="20"/>
      <c r="U55" s="20"/>
    </row>
    <row r="56" spans="1:21" x14ac:dyDescent="0.3">
      <c r="A56" s="37"/>
      <c r="B56" s="28"/>
      <c r="C56" s="21"/>
      <c r="D56" s="22"/>
      <c r="E56" s="23"/>
      <c r="F56" s="24"/>
      <c r="G56" s="25"/>
      <c r="H56" s="41"/>
      <c r="I56" s="20"/>
      <c r="J56" s="210"/>
      <c r="K56" s="20"/>
      <c r="L56" s="20"/>
      <c r="M56" s="20"/>
      <c r="N56" s="45"/>
      <c r="O56" s="20"/>
      <c r="P56" s="20"/>
      <c r="Q56" s="20"/>
      <c r="R56" s="20"/>
      <c r="S56" s="20"/>
      <c r="T56" s="20"/>
      <c r="U56" s="20"/>
    </row>
    <row r="57" spans="1:21" x14ac:dyDescent="0.3">
      <c r="A57" s="37"/>
      <c r="B57" s="20"/>
      <c r="C57" s="21"/>
      <c r="D57" s="22"/>
      <c r="E57" s="23"/>
      <c r="F57" s="24"/>
      <c r="G57" s="25"/>
      <c r="H57" s="41"/>
      <c r="I57" s="20"/>
      <c r="J57" s="210"/>
      <c r="K57" s="20"/>
      <c r="L57" s="20"/>
      <c r="M57" s="20"/>
      <c r="N57" s="45"/>
      <c r="O57" s="20"/>
      <c r="P57" s="20"/>
      <c r="Q57" s="20"/>
      <c r="R57" s="20"/>
      <c r="S57" s="20"/>
      <c r="T57" s="20"/>
      <c r="U57" s="20"/>
    </row>
    <row r="58" spans="1:21" x14ac:dyDescent="0.3">
      <c r="A58" s="37"/>
      <c r="B58" s="20"/>
      <c r="C58" s="21"/>
      <c r="D58" s="22"/>
      <c r="E58" s="39"/>
      <c r="F58" s="24"/>
      <c r="G58" s="25"/>
      <c r="H58" s="41"/>
      <c r="I58" s="28"/>
      <c r="J58" s="40"/>
      <c r="K58" s="28"/>
      <c r="L58" s="28"/>
      <c r="M58" s="28"/>
      <c r="N58" s="45"/>
      <c r="O58" s="20"/>
      <c r="P58" s="20"/>
      <c r="Q58" s="20"/>
      <c r="R58" s="20"/>
      <c r="S58" s="20"/>
      <c r="T58" s="20"/>
      <c r="U58" s="20"/>
    </row>
    <row r="59" spans="1:21" x14ac:dyDescent="0.3">
      <c r="A59" s="19"/>
      <c r="B59" s="20"/>
      <c r="C59" s="21"/>
      <c r="D59" s="22"/>
      <c r="E59" s="39"/>
      <c r="F59" s="24"/>
      <c r="G59" s="25"/>
      <c r="H59" s="41"/>
      <c r="I59" s="28"/>
      <c r="J59" s="41"/>
      <c r="K59" s="28"/>
      <c r="L59" s="28"/>
      <c r="M59" s="28"/>
      <c r="N59" s="45"/>
      <c r="O59" s="20"/>
      <c r="P59" s="20"/>
      <c r="Q59" s="20"/>
      <c r="R59" s="20"/>
      <c r="S59" s="20"/>
      <c r="T59" s="20"/>
      <c r="U59" s="20"/>
    </row>
    <row r="60" spans="1:21" x14ac:dyDescent="0.3">
      <c r="A60" s="19"/>
      <c r="B60" s="27"/>
      <c r="C60" s="21"/>
      <c r="D60" s="22"/>
      <c r="E60" s="39"/>
      <c r="F60" s="24"/>
      <c r="G60" s="25"/>
      <c r="H60" s="41"/>
      <c r="I60" s="28"/>
      <c r="J60" s="41"/>
      <c r="K60" s="28"/>
      <c r="L60" s="28"/>
      <c r="M60" s="28"/>
      <c r="N60" s="45"/>
      <c r="O60" s="20"/>
      <c r="P60" s="20"/>
      <c r="Q60" s="20"/>
      <c r="R60" s="20"/>
      <c r="S60" s="20"/>
      <c r="T60" s="20"/>
      <c r="U60" s="20"/>
    </row>
    <row r="61" spans="1:21" x14ac:dyDescent="0.3">
      <c r="A61" s="19"/>
      <c r="B61" s="20"/>
      <c r="C61" s="21"/>
      <c r="D61" s="22"/>
      <c r="E61" s="39"/>
      <c r="F61" s="24"/>
      <c r="G61" s="25"/>
      <c r="H61" s="41"/>
      <c r="I61" s="28"/>
      <c r="J61" s="41"/>
      <c r="K61" s="28"/>
      <c r="L61" s="28"/>
      <c r="M61" s="28"/>
      <c r="N61" s="45"/>
      <c r="O61" s="20"/>
      <c r="P61" s="20"/>
      <c r="Q61" s="20"/>
      <c r="R61" s="20"/>
      <c r="S61" s="20"/>
      <c r="T61" s="20"/>
      <c r="U61" s="20"/>
    </row>
    <row r="62" spans="1:21" x14ac:dyDescent="0.3">
      <c r="E62" s="42"/>
      <c r="G62" s="7"/>
      <c r="I62" s="14"/>
      <c r="J62" s="43"/>
      <c r="K62" s="14"/>
      <c r="P62" s="20"/>
      <c r="Q62" s="20"/>
      <c r="R62" s="20"/>
      <c r="S62" s="20"/>
      <c r="T62" s="20"/>
      <c r="U62" s="20"/>
    </row>
    <row r="63" spans="1:21" x14ac:dyDescent="0.3">
      <c r="E63" s="42"/>
      <c r="G63" s="7"/>
      <c r="I63" s="14"/>
      <c r="J63" s="43"/>
      <c r="K63" s="14"/>
      <c r="P63" s="20"/>
      <c r="Q63" s="20"/>
      <c r="R63" s="20"/>
      <c r="S63" s="20"/>
      <c r="T63" s="20"/>
      <c r="U63" s="20"/>
    </row>
    <row r="64" spans="1:21" x14ac:dyDescent="0.3">
      <c r="E64" s="42"/>
      <c r="G64" s="7"/>
      <c r="I64" s="14"/>
      <c r="J64" s="43"/>
      <c r="K64" s="14"/>
      <c r="P64" s="20"/>
      <c r="Q64" s="20"/>
      <c r="R64" s="20"/>
      <c r="S64" s="20"/>
      <c r="T64" s="20"/>
      <c r="U64" s="20"/>
    </row>
    <row r="65" spans="5:21" x14ac:dyDescent="0.3">
      <c r="E65" s="42"/>
      <c r="G65" s="7"/>
      <c r="I65" s="14"/>
      <c r="J65" s="43"/>
      <c r="K65" s="14"/>
      <c r="P65" s="20"/>
      <c r="Q65" s="20"/>
      <c r="R65" s="20"/>
      <c r="S65" s="20"/>
      <c r="T65" s="20"/>
      <c r="U65" s="20"/>
    </row>
    <row r="66" spans="5:21" x14ac:dyDescent="0.3">
      <c r="E66" s="42"/>
      <c r="G66" s="7"/>
      <c r="I66" s="14"/>
      <c r="J66" s="43"/>
      <c r="K66" s="14"/>
      <c r="P66" s="20"/>
      <c r="Q66" s="20"/>
      <c r="R66" s="20"/>
      <c r="S66" s="20"/>
      <c r="T66" s="20"/>
      <c r="U66" s="20"/>
    </row>
    <row r="67" spans="5:21" x14ac:dyDescent="0.3">
      <c r="E67" s="42"/>
      <c r="G67" s="7"/>
      <c r="I67" s="14"/>
      <c r="J67" s="43"/>
      <c r="K67" s="14"/>
      <c r="P67" s="20"/>
      <c r="Q67" s="20"/>
      <c r="R67" s="20"/>
      <c r="S67" s="20"/>
      <c r="T67" s="20"/>
      <c r="U67" s="20"/>
    </row>
    <row r="68" spans="5:21" x14ac:dyDescent="0.3">
      <c r="E68" s="42"/>
      <c r="G68" s="7"/>
      <c r="I68" s="14"/>
      <c r="J68" s="43"/>
      <c r="K68" s="14"/>
      <c r="P68" s="20"/>
      <c r="Q68" s="20"/>
      <c r="R68" s="20"/>
      <c r="S68" s="20"/>
      <c r="T68" s="20"/>
      <c r="U68" s="20"/>
    </row>
    <row r="69" spans="5:21" x14ac:dyDescent="0.3">
      <c r="E69" s="42"/>
      <c r="G69" s="7"/>
      <c r="I69" s="14"/>
      <c r="J69" s="43"/>
      <c r="K69" s="14"/>
      <c r="P69" s="20"/>
      <c r="Q69" s="20"/>
      <c r="R69" s="20"/>
      <c r="S69" s="20"/>
      <c r="T69" s="20"/>
      <c r="U69" s="20"/>
    </row>
    <row r="70" spans="5:21" x14ac:dyDescent="0.3">
      <c r="E70" s="42"/>
      <c r="G70" s="7"/>
      <c r="I70" s="14"/>
      <c r="J70" s="43"/>
      <c r="K70" s="14"/>
      <c r="P70" s="20"/>
      <c r="Q70" s="20"/>
      <c r="R70" s="20"/>
      <c r="S70" s="20"/>
      <c r="T70" s="20"/>
      <c r="U70" s="20"/>
    </row>
    <row r="71" spans="5:21" x14ac:dyDescent="0.3">
      <c r="E71" s="42"/>
      <c r="G71" s="7"/>
      <c r="I71" s="14"/>
      <c r="J71" s="43"/>
      <c r="K71" s="14"/>
      <c r="P71" s="20"/>
      <c r="Q71" s="20"/>
      <c r="R71" s="20"/>
      <c r="S71" s="20"/>
      <c r="T71" s="20"/>
      <c r="U71" s="20"/>
    </row>
    <row r="72" spans="5:21" x14ac:dyDescent="0.3">
      <c r="E72" s="42"/>
      <c r="G72" s="7"/>
      <c r="I72" s="14"/>
      <c r="J72" s="43"/>
      <c r="K72" s="14"/>
      <c r="P72" s="20"/>
      <c r="Q72" s="20"/>
      <c r="R72" s="20"/>
      <c r="S72" s="20"/>
      <c r="T72" s="20"/>
      <c r="U72" s="20"/>
    </row>
    <row r="73" spans="5:21" x14ac:dyDescent="0.3">
      <c r="E73" s="42"/>
      <c r="G73" s="7"/>
      <c r="I73" s="14"/>
      <c r="J73" s="43"/>
      <c r="K73" s="14"/>
      <c r="P73" s="20"/>
      <c r="Q73" s="20"/>
      <c r="R73" s="20"/>
      <c r="S73" s="20"/>
      <c r="T73" s="20"/>
      <c r="U73" s="20"/>
    </row>
    <row r="74" spans="5:21" x14ac:dyDescent="0.3">
      <c r="E74" s="42"/>
      <c r="G74" s="7"/>
      <c r="I74" s="14"/>
      <c r="J74" s="43"/>
      <c r="K74" s="14"/>
      <c r="P74" s="20"/>
      <c r="Q74" s="20"/>
      <c r="R74" s="20"/>
      <c r="S74" s="20"/>
      <c r="T74" s="20"/>
      <c r="U74" s="20"/>
    </row>
    <row r="75" spans="5:21" x14ac:dyDescent="0.3">
      <c r="E75" s="42"/>
      <c r="G75" s="7"/>
      <c r="I75" s="14"/>
      <c r="J75" s="43"/>
      <c r="K75" s="14"/>
      <c r="P75" s="20"/>
      <c r="Q75" s="20"/>
      <c r="R75" s="20"/>
      <c r="S75" s="20"/>
      <c r="T75" s="20"/>
      <c r="U75" s="20"/>
    </row>
    <row r="76" spans="5:21" x14ac:dyDescent="0.3">
      <c r="E76" s="42"/>
      <c r="G76" s="7"/>
      <c r="I76" s="14"/>
      <c r="J76" s="43"/>
      <c r="K76" s="14"/>
      <c r="P76" s="20"/>
      <c r="Q76" s="20"/>
      <c r="R76" s="20"/>
      <c r="S76" s="20"/>
      <c r="T76" s="20"/>
      <c r="U76" s="20"/>
    </row>
    <row r="77" spans="5:21" x14ac:dyDescent="0.3">
      <c r="E77" s="42"/>
      <c r="G77" s="7"/>
      <c r="I77" s="14"/>
      <c r="J77" s="43"/>
      <c r="K77" s="14"/>
      <c r="P77" s="20"/>
      <c r="Q77" s="20"/>
      <c r="R77" s="20"/>
      <c r="S77" s="20"/>
      <c r="T77" s="20"/>
      <c r="U77" s="20"/>
    </row>
    <row r="78" spans="5:21" x14ac:dyDescent="0.3">
      <c r="E78" s="42"/>
      <c r="G78" s="7"/>
      <c r="I78" s="14"/>
      <c r="J78" s="43"/>
      <c r="K78" s="14"/>
      <c r="P78" s="20"/>
      <c r="Q78" s="20"/>
      <c r="R78" s="20"/>
      <c r="S78" s="20"/>
      <c r="T78" s="20"/>
      <c r="U78" s="20"/>
    </row>
    <row r="79" spans="5:21" x14ac:dyDescent="0.3">
      <c r="E79" s="42"/>
      <c r="G79" s="7"/>
      <c r="I79" s="14"/>
      <c r="J79" s="43"/>
      <c r="K79" s="14"/>
      <c r="P79" s="20"/>
      <c r="Q79" s="20"/>
      <c r="R79" s="20"/>
      <c r="S79" s="20"/>
      <c r="T79" s="20"/>
      <c r="U79" s="20"/>
    </row>
    <row r="80" spans="5:21" x14ac:dyDescent="0.3">
      <c r="E80" s="42"/>
      <c r="G80" s="7"/>
      <c r="I80" s="14"/>
      <c r="J80" s="43"/>
      <c r="K80" s="14"/>
      <c r="P80" s="20"/>
      <c r="Q80" s="20"/>
      <c r="R80" s="20"/>
      <c r="S80" s="20"/>
      <c r="T80" s="20"/>
      <c r="U80" s="20"/>
    </row>
    <row r="81" spans="5:21" x14ac:dyDescent="0.3">
      <c r="E81" s="42"/>
      <c r="G81" s="7"/>
      <c r="I81" s="14"/>
      <c r="J81" s="43"/>
      <c r="K81" s="14"/>
      <c r="P81" s="20"/>
      <c r="Q81" s="20"/>
      <c r="R81" s="20"/>
      <c r="S81" s="20"/>
      <c r="T81" s="20"/>
      <c r="U81" s="20"/>
    </row>
    <row r="82" spans="5:21" x14ac:dyDescent="0.3">
      <c r="E82" s="42"/>
      <c r="G82" s="7"/>
      <c r="I82" s="14"/>
      <c r="J82" s="43"/>
      <c r="K82" s="14"/>
      <c r="P82" s="20"/>
      <c r="Q82" s="20"/>
      <c r="R82" s="20"/>
      <c r="S82" s="20"/>
      <c r="T82" s="20"/>
      <c r="U82" s="20"/>
    </row>
    <row r="83" spans="5:21" x14ac:dyDescent="0.3">
      <c r="E83" s="42"/>
      <c r="G83" s="7"/>
      <c r="I83" s="14"/>
      <c r="J83" s="43"/>
      <c r="K83" s="14"/>
      <c r="P83" s="20"/>
      <c r="Q83" s="20"/>
      <c r="R83" s="20"/>
      <c r="S83" s="20"/>
      <c r="T83" s="20"/>
      <c r="U83" s="20"/>
    </row>
    <row r="84" spans="5:21" x14ac:dyDescent="0.3">
      <c r="E84" s="42"/>
      <c r="G84" s="7"/>
      <c r="I84" s="14"/>
      <c r="J84" s="43"/>
      <c r="K84" s="14"/>
      <c r="P84" s="20"/>
      <c r="Q84" s="20"/>
      <c r="R84" s="20"/>
      <c r="S84" s="20"/>
      <c r="T84" s="20"/>
      <c r="U84" s="20"/>
    </row>
    <row r="85" spans="5:21" x14ac:dyDescent="0.3">
      <c r="E85" s="42"/>
      <c r="G85" s="7"/>
      <c r="I85" s="14"/>
      <c r="J85" s="43"/>
      <c r="K85" s="14"/>
      <c r="P85" s="20"/>
      <c r="Q85" s="20"/>
      <c r="R85" s="20"/>
      <c r="S85" s="20"/>
      <c r="T85" s="20"/>
      <c r="U85" s="20"/>
    </row>
    <row r="86" spans="5:21" x14ac:dyDescent="0.3">
      <c r="E86" s="42"/>
      <c r="G86" s="7"/>
      <c r="I86" s="14"/>
      <c r="J86" s="43"/>
      <c r="K86" s="14"/>
    </row>
    <row r="87" spans="5:21" x14ac:dyDescent="0.3">
      <c r="E87" s="42"/>
      <c r="G87" s="7"/>
      <c r="I87" s="14"/>
      <c r="J87" s="43"/>
      <c r="K87" s="14"/>
    </row>
    <row r="88" spans="5:21" x14ac:dyDescent="0.3">
      <c r="E88" s="42"/>
      <c r="G88" s="7"/>
      <c r="I88" s="14"/>
      <c r="J88" s="43"/>
      <c r="K88" s="14"/>
    </row>
    <row r="89" spans="5:21" x14ac:dyDescent="0.3">
      <c r="E89" s="42"/>
      <c r="G89" s="7"/>
      <c r="I89" s="14"/>
      <c r="J89" s="43"/>
      <c r="K89" s="14"/>
    </row>
    <row r="90" spans="5:21" x14ac:dyDescent="0.3">
      <c r="E90" s="42"/>
      <c r="G90" s="7"/>
      <c r="I90" s="14"/>
      <c r="J90" s="43"/>
      <c r="K90" s="14"/>
    </row>
    <row r="91" spans="5:21" x14ac:dyDescent="0.3">
      <c r="E91" s="42"/>
      <c r="G91" s="7"/>
      <c r="I91" s="14"/>
      <c r="J91" s="43"/>
      <c r="K91" s="14"/>
    </row>
    <row r="92" spans="5:21" x14ac:dyDescent="0.3">
      <c r="E92" s="42"/>
      <c r="G92" s="7"/>
      <c r="I92" s="14"/>
      <c r="J92" s="43"/>
      <c r="K92" s="14"/>
    </row>
  </sheetData>
  <mergeCells count="1">
    <mergeCell ref="J54:J57"/>
  </mergeCells>
  <pageMargins left="0.62986111111111098" right="0.23611111111111099" top="0.55138888888888904" bottom="0.35416666666666702" header="0.51180555555555496" footer="0.51180555555555496"/>
  <pageSetup paperSize="9" scale="56" firstPageNumber="0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31"/>
  <sheetViews>
    <sheetView zoomScaleNormal="100" workbookViewId="0">
      <selection activeCell="A4" sqref="A4:C31"/>
    </sheetView>
  </sheetViews>
  <sheetFormatPr defaultColWidth="8.5546875" defaultRowHeight="14.4" x14ac:dyDescent="0.3"/>
  <cols>
    <col min="2" max="2" width="45.21875" customWidth="1"/>
    <col min="3" max="3" width="11.44140625" style="7" customWidth="1"/>
  </cols>
  <sheetData>
    <row r="3" spans="1:3" ht="15" thickBot="1" x14ac:dyDescent="0.35"/>
    <row r="4" spans="1:3" ht="16.05" customHeight="1" x14ac:dyDescent="0.3">
      <c r="A4" s="49"/>
      <c r="B4" s="50" t="s">
        <v>0</v>
      </c>
      <c r="C4" s="51" t="s">
        <v>1</v>
      </c>
    </row>
    <row r="5" spans="1:3" ht="16.05" customHeight="1" thickBot="1" x14ac:dyDescent="0.35">
      <c r="A5" s="52"/>
      <c r="B5" s="53"/>
      <c r="C5" s="54"/>
    </row>
    <row r="6" spans="1:3" ht="16.05" customHeight="1" thickBot="1" x14ac:dyDescent="0.35">
      <c r="A6" s="47" t="s">
        <v>2</v>
      </c>
      <c r="B6" s="48" t="s">
        <v>3</v>
      </c>
      <c r="C6" s="55" t="s">
        <v>4</v>
      </c>
    </row>
    <row r="7" spans="1:3" ht="16.05" customHeight="1" x14ac:dyDescent="0.3">
      <c r="A7" s="56" t="s">
        <v>50</v>
      </c>
      <c r="B7" s="57" t="s">
        <v>15</v>
      </c>
      <c r="C7" s="68">
        <v>7.97</v>
      </c>
    </row>
    <row r="8" spans="1:3" ht="16.05" customHeight="1" x14ac:dyDescent="0.3">
      <c r="A8" s="56" t="s">
        <v>51</v>
      </c>
      <c r="B8" s="57" t="s">
        <v>15</v>
      </c>
      <c r="C8" s="68">
        <v>52.01</v>
      </c>
    </row>
    <row r="9" spans="1:3" ht="16.05" customHeight="1" x14ac:dyDescent="0.3">
      <c r="A9" s="58">
        <v>102</v>
      </c>
      <c r="B9" s="59" t="s">
        <v>17</v>
      </c>
      <c r="C9" s="69">
        <v>5.3</v>
      </c>
    </row>
    <row r="10" spans="1:3" ht="16.05" customHeight="1" x14ac:dyDescent="0.3">
      <c r="A10" s="58">
        <v>103</v>
      </c>
      <c r="B10" s="59" t="s">
        <v>19</v>
      </c>
      <c r="C10" s="69">
        <v>7.05</v>
      </c>
    </row>
    <row r="11" spans="1:3" ht="16.05" customHeight="1" x14ac:dyDescent="0.3">
      <c r="A11" s="58">
        <v>104</v>
      </c>
      <c r="B11" s="60" t="s">
        <v>20</v>
      </c>
      <c r="C11" s="69">
        <v>41.89</v>
      </c>
    </row>
    <row r="12" spans="1:3" ht="16.05" customHeight="1" x14ac:dyDescent="0.3">
      <c r="A12" s="58">
        <v>105</v>
      </c>
      <c r="B12" s="59" t="s">
        <v>21</v>
      </c>
      <c r="C12" s="69">
        <v>20.39</v>
      </c>
    </row>
    <row r="13" spans="1:3" ht="16.05" customHeight="1" x14ac:dyDescent="0.3">
      <c r="A13" s="58">
        <v>106</v>
      </c>
      <c r="B13" s="59" t="s">
        <v>22</v>
      </c>
      <c r="C13" s="69">
        <v>5.16</v>
      </c>
    </row>
    <row r="14" spans="1:3" ht="16.05" customHeight="1" x14ac:dyDescent="0.3">
      <c r="A14" s="58">
        <v>107</v>
      </c>
      <c r="B14" s="59" t="s">
        <v>23</v>
      </c>
      <c r="C14" s="69">
        <v>0.9</v>
      </c>
    </row>
    <row r="15" spans="1:3" ht="16.05" customHeight="1" x14ac:dyDescent="0.3">
      <c r="A15" s="58">
        <v>108</v>
      </c>
      <c r="B15" s="59" t="s">
        <v>24</v>
      </c>
      <c r="C15" s="69">
        <v>2.99</v>
      </c>
    </row>
    <row r="16" spans="1:3" ht="16.05" customHeight="1" x14ac:dyDescent="0.3">
      <c r="A16" s="58">
        <v>109</v>
      </c>
      <c r="B16" s="59" t="s">
        <v>25</v>
      </c>
      <c r="C16" s="69">
        <v>2.93</v>
      </c>
    </row>
    <row r="17" spans="1:3" ht="16.05" customHeight="1" x14ac:dyDescent="0.3">
      <c r="A17" s="56">
        <v>110</v>
      </c>
      <c r="B17" s="60" t="s">
        <v>69</v>
      </c>
      <c r="C17" s="69">
        <v>8.6</v>
      </c>
    </row>
    <row r="18" spans="1:3" ht="16.05" customHeight="1" x14ac:dyDescent="0.3">
      <c r="A18" s="58">
        <v>111</v>
      </c>
      <c r="B18" s="59" t="s">
        <v>70</v>
      </c>
      <c r="C18" s="69">
        <v>17.28</v>
      </c>
    </row>
    <row r="19" spans="1:3" ht="16.05" customHeight="1" x14ac:dyDescent="0.3">
      <c r="A19" s="58">
        <v>112</v>
      </c>
      <c r="B19" s="61" t="s">
        <v>26</v>
      </c>
      <c r="C19" s="69">
        <v>11.53</v>
      </c>
    </row>
    <row r="20" spans="1:3" ht="16.05" customHeight="1" x14ac:dyDescent="0.3">
      <c r="A20" s="58">
        <v>113</v>
      </c>
      <c r="B20" s="60" t="s">
        <v>29</v>
      </c>
      <c r="C20" s="69">
        <v>64.739999999999995</v>
      </c>
    </row>
    <row r="21" spans="1:3" ht="16.05" customHeight="1" x14ac:dyDescent="0.3">
      <c r="A21" s="58">
        <v>114</v>
      </c>
      <c r="B21" s="61" t="s">
        <v>30</v>
      </c>
      <c r="C21" s="69">
        <v>10.34</v>
      </c>
    </row>
    <row r="22" spans="1:3" ht="16.05" customHeight="1" x14ac:dyDescent="0.3">
      <c r="A22" s="58">
        <v>115</v>
      </c>
      <c r="B22" s="60" t="s">
        <v>31</v>
      </c>
      <c r="C22" s="69">
        <v>72.25</v>
      </c>
    </row>
    <row r="23" spans="1:3" ht="16.05" customHeight="1" x14ac:dyDescent="0.3">
      <c r="A23" s="58">
        <v>116</v>
      </c>
      <c r="B23" s="61" t="s">
        <v>30</v>
      </c>
      <c r="C23" s="69">
        <v>8.1300000000000008</v>
      </c>
    </row>
    <row r="24" spans="1:3" ht="16.05" customHeight="1" x14ac:dyDescent="0.3">
      <c r="A24" s="58">
        <v>117</v>
      </c>
      <c r="B24" s="62" t="s">
        <v>32</v>
      </c>
      <c r="C24" s="69">
        <v>7.9</v>
      </c>
    </row>
    <row r="25" spans="1:3" ht="16.05" customHeight="1" x14ac:dyDescent="0.3">
      <c r="A25" s="58">
        <v>118</v>
      </c>
      <c r="B25" s="60" t="s">
        <v>33</v>
      </c>
      <c r="C25" s="69">
        <v>72.510000000000005</v>
      </c>
    </row>
    <row r="26" spans="1:3" ht="16.05" customHeight="1" x14ac:dyDescent="0.3">
      <c r="A26" s="56">
        <v>119</v>
      </c>
      <c r="B26" s="61" t="s">
        <v>34</v>
      </c>
      <c r="C26" s="69">
        <v>8.0500000000000007</v>
      </c>
    </row>
    <row r="27" spans="1:3" ht="16.05" customHeight="1" x14ac:dyDescent="0.3">
      <c r="A27" s="58">
        <v>120</v>
      </c>
      <c r="B27" s="62" t="s">
        <v>35</v>
      </c>
      <c r="C27" s="69">
        <v>8.67</v>
      </c>
    </row>
    <row r="28" spans="1:3" ht="16.05" customHeight="1" x14ac:dyDescent="0.3">
      <c r="A28" s="63">
        <v>121</v>
      </c>
      <c r="B28" s="64" t="s">
        <v>36</v>
      </c>
      <c r="C28" s="70">
        <v>70.88</v>
      </c>
    </row>
    <row r="29" spans="1:3" ht="16.05" customHeight="1" x14ac:dyDescent="0.3">
      <c r="A29" s="58">
        <v>122</v>
      </c>
      <c r="B29" s="61" t="s">
        <v>35</v>
      </c>
      <c r="C29" s="69">
        <v>8.2200000000000006</v>
      </c>
    </row>
    <row r="30" spans="1:3" ht="16.05" customHeight="1" x14ac:dyDescent="0.3">
      <c r="A30" s="65">
        <v>123</v>
      </c>
      <c r="B30" s="62" t="s">
        <v>35</v>
      </c>
      <c r="C30" s="71">
        <v>7.5</v>
      </c>
    </row>
    <row r="31" spans="1:3" ht="16.05" customHeight="1" thickBot="1" x14ac:dyDescent="0.35">
      <c r="A31" s="66"/>
      <c r="B31" s="67" t="s">
        <v>37</v>
      </c>
      <c r="C31" s="72">
        <f ca="1">SUM(C7:C36)</f>
        <v>523.17999999999995</v>
      </c>
    </row>
  </sheetData>
  <pageMargins left="0.7" right="0.7" top="0.78749999999999998" bottom="0.78749999999999998" header="0.51180555555555496" footer="0.51180555555555496"/>
  <pageSetup paperSize="9" firstPageNumber="0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defaultColWidth="8.5546875" defaultRowHeight="14.4" x14ac:dyDescent="0.3"/>
  <sheetData/>
  <pageMargins left="0.7" right="0.7" top="0.78749999999999998" bottom="0.78749999999999998" header="0.51180555555555496" footer="0.51180555555555496"/>
  <pageSetup paperSize="9" firstPageNumber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405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List1</vt:lpstr>
      <vt:lpstr>List2</vt:lpstr>
      <vt:lpstr>List3</vt:lpstr>
      <vt:lpstr>List1!Oblast_tisku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Uživatel systému Windows</dc:creator>
  <cp:lastModifiedBy>mirda</cp:lastModifiedBy>
  <cp:revision>1</cp:revision>
  <cp:lastPrinted>2021-05-06T10:26:05Z</cp:lastPrinted>
  <dcterms:created xsi:type="dcterms:W3CDTF">2020-02-22T08:15:11Z</dcterms:created>
  <dcterms:modified xsi:type="dcterms:W3CDTF">2021-05-06T10:26:26Z</dcterms:modified>
  <dc:language>cs-CZ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