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LH-DATA\24.2.2020\+ZAKÁZKA\KONCEPT\2108_FISCHEROVÁ_5ZŠ_PD UT ZTI\XLS\"/>
    </mc:Choice>
  </mc:AlternateContent>
  <xr:revisionPtr revIDLastSave="0" documentId="13_ncr:1_{828ABA7E-0F68-4314-8BD2-B14E60E55B9C}" xr6:coauthVersionLast="46" xr6:coauthVersionMax="46" xr10:uidLastSave="{00000000-0000-0000-0000-000000000000}"/>
  <bookViews>
    <workbookView xWindow="-120" yWindow="-120" windowWidth="38640" windowHeight="21240" xr2:uid="{B863566B-59FD-49F4-80DB-998A5BFA816D}"/>
  </bookViews>
  <sheets>
    <sheet name="ZTI_specifikace" sheetId="1" r:id="rId1"/>
    <sheet name="Vyt_specifikace" sheetId="2" r:id="rId2"/>
  </sheets>
  <definedNames>
    <definedName name="_xlnm.Print_Titles" localSheetId="0">ZTI_specifikace!$1:$1</definedName>
    <definedName name="_xlnm.Print_Area" localSheetId="1">Vyt_specifikace!$A$1:$D$43</definedName>
    <definedName name="_xlnm.Print_Area" localSheetId="0">ZTI_specifikace!$A$1:$D$78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1" i="2"/>
  <c r="D12" i="2"/>
  <c r="D14" i="2"/>
  <c r="D15" i="2"/>
  <c r="D16" i="2"/>
  <c r="D17" i="2"/>
  <c r="D18" i="2"/>
  <c r="D19" i="2"/>
  <c r="D26" i="2"/>
  <c r="D27" i="2"/>
  <c r="F5" i="1"/>
  <c r="D10" i="1" s="1"/>
  <c r="G5" i="1"/>
  <c r="D11" i="1" s="1"/>
  <c r="F6" i="1"/>
  <c r="G6" i="1" s="1"/>
  <c r="D13" i="1" s="1"/>
  <c r="F7" i="1"/>
  <c r="D7" i="1" s="1"/>
  <c r="D12" i="1"/>
  <c r="D14" i="1"/>
  <c r="D26" i="1"/>
  <c r="D35" i="1"/>
  <c r="D39" i="1"/>
  <c r="D47" i="1"/>
  <c r="D48" i="1"/>
  <c r="D49" i="1"/>
  <c r="D51" i="1"/>
  <c r="D52" i="1"/>
  <c r="D6" i="1" l="1"/>
  <c r="D5" i="1"/>
</calcChain>
</file>

<file path=xl/sharedStrings.xml><?xml version="1.0" encoding="utf-8"?>
<sst xmlns="http://schemas.openxmlformats.org/spreadsheetml/2006/main" count="227" uniqueCount="122">
  <si>
    <t>5.5.2021 Ing. Pavel Šturc</t>
  </si>
  <si>
    <t>ks</t>
  </si>
  <si>
    <t>Baterie směšovací dřezová, nástěnná, páková</t>
  </si>
  <si>
    <t>Baterie směšovací dřezová, stojánková, páková</t>
  </si>
  <si>
    <t xml:space="preserve">Výlevka závěsná </t>
  </si>
  <si>
    <t>Dřez 60 x 90 cm, nerez do desky</t>
  </si>
  <si>
    <t>Dřez 60 x 60 cm, nerez do desky</t>
  </si>
  <si>
    <t>Předstěnový instalační systém WC + tlačítko</t>
  </si>
  <si>
    <t>Klozet imobil závěsný, keramický, sedátko</t>
  </si>
  <si>
    <t>Klozet závěsný, keramický, sedátko</t>
  </si>
  <si>
    <t>Baterie směšovací umyvadlová, stojánková, páková</t>
  </si>
  <si>
    <t>Sifon umyvadlový DN40 mm</t>
  </si>
  <si>
    <t>Umyvadlo imobil keramické s uzávěrem výpustě</t>
  </si>
  <si>
    <t>Umyvadlo 75 cm keramické s uzávěrm výpustě</t>
  </si>
  <si>
    <t>Umyvadlo 50 cm keramické s uzávěrm výpustě</t>
  </si>
  <si>
    <t>Zařizovací předměty</t>
  </si>
  <si>
    <t>Větrací souprava K1 HL810 DN100</t>
  </si>
  <si>
    <t>podomítková vodní ZU pro odvod kondenzátu DN32 mm HL 138H</t>
  </si>
  <si>
    <t>střešní vtok s elektroohřevem DN100 HL62.1H/1</t>
  </si>
  <si>
    <t>Kanalizace, příslušenství</t>
  </si>
  <si>
    <t>odbočka 45° HTEA DN75/50 mm</t>
  </si>
  <si>
    <t>odbočka 45° HTEA DN75/40 mm</t>
  </si>
  <si>
    <t>odbočka 45° HTEA DN50/50 mm</t>
  </si>
  <si>
    <t>odbočka 45° HTEA DN50/40 mm</t>
  </si>
  <si>
    <t>odbočka 45° HTEA DN40/40 mm</t>
  </si>
  <si>
    <t>odbočka 45° HTEA DN40/32 mm</t>
  </si>
  <si>
    <t>koleno připojovací HTSW DN50/50 mm</t>
  </si>
  <si>
    <t>koleno připojovací HTSW DN40/40 mm</t>
  </si>
  <si>
    <t>koleno 45°  HTB DN100 mm</t>
  </si>
  <si>
    <t>koleno 45°  HTB DN75 mm</t>
  </si>
  <si>
    <t>koleno 45°  HTB DN50 mm</t>
  </si>
  <si>
    <t>koleno 45°  HTB DN40 mm</t>
  </si>
  <si>
    <t>redukce HTR DN100/75 mm</t>
  </si>
  <si>
    <t>redukce HTR DN100/50 mm</t>
  </si>
  <si>
    <t>redukce HTR DN75/50 mm</t>
  </si>
  <si>
    <t>redukce HTR DN50/32 mm</t>
  </si>
  <si>
    <t>redukce HTR DN40/32 mm</t>
  </si>
  <si>
    <t xml:space="preserve">přechod HTUG DN100 mm </t>
  </si>
  <si>
    <t>čistící tvarovka HTR DN100 mm</t>
  </si>
  <si>
    <t>m</t>
  </si>
  <si>
    <t>trubka HTEM DN100 mm</t>
  </si>
  <si>
    <t>trubka HTEM DN75 mm</t>
  </si>
  <si>
    <t>trubka HTEM DN50 mm</t>
  </si>
  <si>
    <t>trubka HTEM DN40 mm</t>
  </si>
  <si>
    <t>trubka HTEM DN32 mm</t>
  </si>
  <si>
    <t>Kanalizace, potrubí, trubka a tvarovky PP systém HT</t>
  </si>
  <si>
    <t>odbočka 45° KGEA DN125/100 mm</t>
  </si>
  <si>
    <t>koleno 45° KGB DN100 mm</t>
  </si>
  <si>
    <t>koleno 30° KGB DN100 mm</t>
  </si>
  <si>
    <t>redukce HTR 125/100 mm</t>
  </si>
  <si>
    <t>přechod KGUS DN150 mm</t>
  </si>
  <si>
    <t>přechod KGUS DN125 mm</t>
  </si>
  <si>
    <t>trubka KGEM DN125 mm</t>
  </si>
  <si>
    <t>trubka KGEM DN100 mm</t>
  </si>
  <si>
    <t>Kanalizace, potrubí, trubky a tvarovky PVC systém KG SN4</t>
  </si>
  <si>
    <t>Hydrnt ve kříni pod omítku DN25/30 m</t>
  </si>
  <si>
    <t>Manometr D80 mm 0-10 bar</t>
  </si>
  <si>
    <t>Zahradní ventil nezámrzný DN15 mm, komplet ve skřini do fasády</t>
  </si>
  <si>
    <t>Pojistný ventil DN15 mm (1/2), 0.6 MPa</t>
  </si>
  <si>
    <t>Zpětná klapka DN25 mm (3/4")</t>
  </si>
  <si>
    <t>Zpětná klapka DN20 mm (1/2")</t>
  </si>
  <si>
    <t>Vypouštěcí kohuot DN10 mm (3/8")</t>
  </si>
  <si>
    <t>Kulový kohuot DN25 mm (3/4")</t>
  </si>
  <si>
    <t>Kulový kohuot DN20 mm (1/2")</t>
  </si>
  <si>
    <t>Vodovod, armatury závitové vodovodní</t>
  </si>
  <si>
    <t>32/9 mm</t>
  </si>
  <si>
    <t>25/13 mm</t>
  </si>
  <si>
    <t>25/9 mm</t>
  </si>
  <si>
    <t>22/13 mm</t>
  </si>
  <si>
    <t>20/6 mm</t>
  </si>
  <si>
    <t>Vodovod, tepelná izolace trubice z pěnového PE</t>
  </si>
  <si>
    <t>žlab pozink D32</t>
  </si>
  <si>
    <t>D32 x 4.4 mm vč. tvarovek</t>
  </si>
  <si>
    <t>D25 x 3.5 mm vč. tvarovek</t>
  </si>
  <si>
    <t>D20 x 2.8 mm vč. tvarovek</t>
  </si>
  <si>
    <t xml:space="preserve">Vodovod, potrubí, trubka S 3,2 / PN 16 / SDR 7,4 </t>
  </si>
  <si>
    <t>Elektrický akumulační ohřívák závěsný, 200 l, 10bar, 2,0 kW</t>
  </si>
  <si>
    <t>Vodovod, strojní vybavení</t>
  </si>
  <si>
    <t>TV</t>
  </si>
  <si>
    <t>SV</t>
  </si>
  <si>
    <t>Počet MJ</t>
  </si>
  <si>
    <t>MJ</t>
  </si>
  <si>
    <t>22/9120</t>
  </si>
  <si>
    <t>21/9070</t>
  </si>
  <si>
    <t>21/9050</t>
  </si>
  <si>
    <t>21/6200</t>
  </si>
  <si>
    <t>21/6180</t>
  </si>
  <si>
    <t>21/6120</t>
  </si>
  <si>
    <t>21/6110</t>
  </si>
  <si>
    <t>21/6090</t>
  </si>
  <si>
    <t>21/6080</t>
  </si>
  <si>
    <t>21/6070</t>
  </si>
  <si>
    <t>21/6060</t>
  </si>
  <si>
    <t>21/6050</t>
  </si>
  <si>
    <t>21/6040</t>
  </si>
  <si>
    <t>vytápění, ocelová desková tělesa se spodním pravým připojením typ VK</t>
  </si>
  <si>
    <t>Termostatická hlavice 0-28°C</t>
  </si>
  <si>
    <t>Rohové regulační šroubení typ H pro tělesa VK DN15 mm</t>
  </si>
  <si>
    <t>Teploměr axiální d100mm, 0-120°C</t>
  </si>
  <si>
    <t>Vyvažovací ventil DN20/Kvs=5,37 m3/h</t>
  </si>
  <si>
    <t>Vypouštěcí kohuot DN15 mm (1/2")</t>
  </si>
  <si>
    <t>Kulový kohuot DN50 mm (2")</t>
  </si>
  <si>
    <t>Vytápění, armatury závitové teplovodní</t>
  </si>
  <si>
    <t>54 / 25 mm</t>
  </si>
  <si>
    <t>42 / 20 mm</t>
  </si>
  <si>
    <t>28 /13  mm</t>
  </si>
  <si>
    <t>18 / 9 mm</t>
  </si>
  <si>
    <t>15 / 9 mm</t>
  </si>
  <si>
    <t>Vytápění, tepelná izolace trubice z pěnového PE</t>
  </si>
  <si>
    <t>DN 50</t>
  </si>
  <si>
    <t>DN 40</t>
  </si>
  <si>
    <t>DN 32</t>
  </si>
  <si>
    <t>Vytápění, potrubí ocelové + 2x nátěr</t>
  </si>
  <si>
    <t>54 x 1.5 mm</t>
  </si>
  <si>
    <t>42 x 1.0 mm</t>
  </si>
  <si>
    <t>28 x 1.0 mm</t>
  </si>
  <si>
    <t>22 x 1.0 mm</t>
  </si>
  <si>
    <t>18 x 1.0 mm</t>
  </si>
  <si>
    <t>15 x 1.0 mm</t>
  </si>
  <si>
    <t xml:space="preserve">Vytápění, potrubí CU </t>
  </si>
  <si>
    <t>Specifikace materiálu - D.1.4.a - ZTI</t>
  </si>
  <si>
    <t>Specifikace materiálu, D.1.4.b  -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</si>
</sst>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1B968-355C-487A-9D07-5F7E0AC5A54A}">
  <dimension ref="A1:G78"/>
  <sheetViews>
    <sheetView tabSelected="1" workbookViewId="0">
      <selection activeCell="L39" sqref="L39"/>
    </sheetView>
  </sheetViews>
  <sheetFormatPr defaultRowHeight="16.5" x14ac:dyDescent="0.3"/>
  <cols>
    <col min="1" max="1" width="9.140625" style="1"/>
    <col min="2" max="2" width="55.7109375" style="1" customWidth="1"/>
    <col min="3" max="3" width="3.42578125" style="1" bestFit="1" customWidth="1"/>
    <col min="4" max="4" width="8.42578125" style="1" bestFit="1" customWidth="1"/>
    <col min="5" max="5" width="9.140625" style="1"/>
    <col min="6" max="7" width="5" style="1" bestFit="1" customWidth="1"/>
    <col min="8" max="16384" width="9.140625" style="1"/>
  </cols>
  <sheetData>
    <row r="1" spans="1:7" x14ac:dyDescent="0.3">
      <c r="A1" s="1" t="s">
        <v>120</v>
      </c>
      <c r="C1" s="1" t="s">
        <v>81</v>
      </c>
      <c r="D1" s="1" t="s">
        <v>80</v>
      </c>
      <c r="F1" s="1" t="s">
        <v>79</v>
      </c>
      <c r="G1" s="1" t="s">
        <v>78</v>
      </c>
    </row>
    <row r="2" spans="1:7" x14ac:dyDescent="0.3">
      <c r="A2" s="3" t="s">
        <v>77</v>
      </c>
    </row>
    <row r="3" spans="1:7" x14ac:dyDescent="0.3">
      <c r="B3" s="1" t="s">
        <v>76</v>
      </c>
      <c r="C3" s="1" t="s">
        <v>1</v>
      </c>
      <c r="D3" s="2">
        <v>3</v>
      </c>
    </row>
    <row r="4" spans="1:7" x14ac:dyDescent="0.3">
      <c r="A4" s="3" t="s">
        <v>75</v>
      </c>
      <c r="D4" s="2"/>
    </row>
    <row r="5" spans="1:7" x14ac:dyDescent="0.3">
      <c r="B5" s="1" t="s">
        <v>74</v>
      </c>
      <c r="C5" s="1" t="s">
        <v>39</v>
      </c>
      <c r="D5" s="2">
        <f>F5+G5</f>
        <v>95.3</v>
      </c>
      <c r="F5" s="1">
        <f>6+1+1.2+1+1+6.1+2+1.2+1+9.4+4.5+1.3+6.3+1.3+1.3+1.6+11.6+1+0.7-6.5</f>
        <v>52.999999999999993</v>
      </c>
      <c r="G5" s="1">
        <f>F5-1.8-6.3-1.3-1.3</f>
        <v>42.300000000000004</v>
      </c>
    </row>
    <row r="6" spans="1:7" x14ac:dyDescent="0.3">
      <c r="B6" s="1" t="s">
        <v>73</v>
      </c>
      <c r="C6" s="1" t="s">
        <v>39</v>
      </c>
      <c r="D6" s="2">
        <f>F6+G6</f>
        <v>72.400000000000006</v>
      </c>
      <c r="F6" s="1">
        <f>4.8+3*0.9+6.3+2.7+1+14+3.7+1</f>
        <v>36.200000000000003</v>
      </c>
      <c r="G6" s="1">
        <f>F6</f>
        <v>36.200000000000003</v>
      </c>
    </row>
    <row r="7" spans="1:7" x14ac:dyDescent="0.3">
      <c r="B7" s="1" t="s">
        <v>72</v>
      </c>
      <c r="C7" s="1" t="s">
        <v>39</v>
      </c>
      <c r="D7" s="2">
        <f>F7+G7</f>
        <v>54.7</v>
      </c>
      <c r="F7" s="1">
        <f>28.5+1.2+25</f>
        <v>54.7</v>
      </c>
      <c r="G7" s="1">
        <v>0</v>
      </c>
    </row>
    <row r="8" spans="1:7" x14ac:dyDescent="0.3">
      <c r="B8" s="1" t="s">
        <v>71</v>
      </c>
      <c r="C8" s="1" t="s">
        <v>39</v>
      </c>
      <c r="D8" s="2">
        <v>18</v>
      </c>
    </row>
    <row r="9" spans="1:7" x14ac:dyDescent="0.3">
      <c r="A9" s="3" t="s">
        <v>70</v>
      </c>
      <c r="D9" s="2"/>
    </row>
    <row r="10" spans="1:7" x14ac:dyDescent="0.3">
      <c r="B10" s="1" t="s">
        <v>69</v>
      </c>
      <c r="C10" s="1" t="s">
        <v>39</v>
      </c>
      <c r="D10" s="2">
        <f>F5</f>
        <v>52.999999999999993</v>
      </c>
    </row>
    <row r="11" spans="1:7" x14ac:dyDescent="0.3">
      <c r="B11" s="1" t="s">
        <v>68</v>
      </c>
      <c r="C11" s="1" t="s">
        <v>39</v>
      </c>
      <c r="D11" s="2">
        <f>G5</f>
        <v>42.300000000000004</v>
      </c>
    </row>
    <row r="12" spans="1:7" x14ac:dyDescent="0.3">
      <c r="B12" s="1" t="s">
        <v>67</v>
      </c>
      <c r="C12" s="1" t="s">
        <v>39</v>
      </c>
      <c r="D12" s="2">
        <f>F6</f>
        <v>36.200000000000003</v>
      </c>
    </row>
    <row r="13" spans="1:7" x14ac:dyDescent="0.3">
      <c r="B13" s="1" t="s">
        <v>66</v>
      </c>
      <c r="C13" s="1" t="s">
        <v>39</v>
      </c>
      <c r="D13" s="2">
        <f>G6</f>
        <v>36.200000000000003</v>
      </c>
    </row>
    <row r="14" spans="1:7" x14ac:dyDescent="0.3">
      <c r="B14" s="1" t="s">
        <v>65</v>
      </c>
      <c r="C14" s="1" t="s">
        <v>39</v>
      </c>
      <c r="D14" s="2">
        <f>F7</f>
        <v>54.7</v>
      </c>
    </row>
    <row r="15" spans="1:7" x14ac:dyDescent="0.3">
      <c r="A15" s="3" t="s">
        <v>64</v>
      </c>
      <c r="D15" s="2"/>
    </row>
    <row r="16" spans="1:7" x14ac:dyDescent="0.3">
      <c r="B16" s="1" t="s">
        <v>63</v>
      </c>
      <c r="C16" s="1" t="s">
        <v>1</v>
      </c>
      <c r="D16" s="2">
        <v>7</v>
      </c>
    </row>
    <row r="17" spans="1:4" x14ac:dyDescent="0.3">
      <c r="B17" s="1" t="s">
        <v>62</v>
      </c>
      <c r="C17" s="1" t="s">
        <v>1</v>
      </c>
      <c r="D17" s="2">
        <v>4</v>
      </c>
    </row>
    <row r="18" spans="1:4" x14ac:dyDescent="0.3">
      <c r="B18" s="1" t="s">
        <v>61</v>
      </c>
      <c r="C18" s="1" t="s">
        <v>1</v>
      </c>
      <c r="D18" s="2">
        <v>4</v>
      </c>
    </row>
    <row r="19" spans="1:4" x14ac:dyDescent="0.3">
      <c r="B19" s="1" t="s">
        <v>60</v>
      </c>
      <c r="C19" s="1" t="s">
        <v>1</v>
      </c>
      <c r="D19" s="2">
        <v>3</v>
      </c>
    </row>
    <row r="20" spans="1:4" x14ac:dyDescent="0.3">
      <c r="B20" s="1" t="s">
        <v>59</v>
      </c>
      <c r="C20" s="1" t="s">
        <v>1</v>
      </c>
      <c r="D20" s="2">
        <v>1</v>
      </c>
    </row>
    <row r="21" spans="1:4" x14ac:dyDescent="0.3">
      <c r="B21" s="1" t="s">
        <v>58</v>
      </c>
      <c r="C21" s="1" t="s">
        <v>1</v>
      </c>
      <c r="D21" s="2">
        <v>3</v>
      </c>
    </row>
    <row r="22" spans="1:4" x14ac:dyDescent="0.3">
      <c r="B22" s="1" t="s">
        <v>57</v>
      </c>
      <c r="C22" s="1" t="s">
        <v>1</v>
      </c>
      <c r="D22" s="2">
        <v>3</v>
      </c>
    </row>
    <row r="23" spans="1:4" x14ac:dyDescent="0.3">
      <c r="B23" s="1" t="s">
        <v>56</v>
      </c>
      <c r="C23" s="1" t="s">
        <v>1</v>
      </c>
      <c r="D23" s="2">
        <v>3</v>
      </c>
    </row>
    <row r="24" spans="1:4" x14ac:dyDescent="0.3">
      <c r="B24" s="1" t="s">
        <v>55</v>
      </c>
      <c r="C24" s="1" t="s">
        <v>1</v>
      </c>
      <c r="D24" s="2">
        <v>1</v>
      </c>
    </row>
    <row r="25" spans="1:4" x14ac:dyDescent="0.3">
      <c r="A25" s="3" t="s">
        <v>54</v>
      </c>
      <c r="D25" s="2"/>
    </row>
    <row r="26" spans="1:4" x14ac:dyDescent="0.3">
      <c r="B26" s="1" t="s">
        <v>53</v>
      </c>
      <c r="C26" s="1" t="s">
        <v>39</v>
      </c>
      <c r="D26" s="2">
        <f>4+7*0.9+5+3*0.9</f>
        <v>18</v>
      </c>
    </row>
    <row r="27" spans="1:4" x14ac:dyDescent="0.3">
      <c r="B27" s="1" t="s">
        <v>52</v>
      </c>
      <c r="C27" s="1" t="s">
        <v>39</v>
      </c>
      <c r="D27" s="2">
        <v>5</v>
      </c>
    </row>
    <row r="28" spans="1:4" x14ac:dyDescent="0.3">
      <c r="B28" s="1" t="s">
        <v>51</v>
      </c>
      <c r="C28" s="1" t="s">
        <v>1</v>
      </c>
      <c r="D28" s="2">
        <v>3</v>
      </c>
    </row>
    <row r="29" spans="1:4" x14ac:dyDescent="0.3">
      <c r="B29" s="1" t="s">
        <v>50</v>
      </c>
      <c r="C29" s="1" t="s">
        <v>1</v>
      </c>
      <c r="D29" s="2">
        <v>6</v>
      </c>
    </row>
    <row r="30" spans="1:4" x14ac:dyDescent="0.3">
      <c r="B30" s="1" t="s">
        <v>49</v>
      </c>
      <c r="C30" s="1" t="s">
        <v>1</v>
      </c>
      <c r="D30" s="2">
        <v>1</v>
      </c>
    </row>
    <row r="31" spans="1:4" x14ac:dyDescent="0.3">
      <c r="B31" s="1" t="s">
        <v>48</v>
      </c>
      <c r="C31" s="1" t="s">
        <v>1</v>
      </c>
      <c r="D31" s="2">
        <v>2</v>
      </c>
    </row>
    <row r="32" spans="1:4" x14ac:dyDescent="0.3">
      <c r="B32" s="1" t="s">
        <v>47</v>
      </c>
      <c r="C32" s="1" t="s">
        <v>1</v>
      </c>
      <c r="D32" s="2">
        <v>6</v>
      </c>
    </row>
    <row r="33" spans="1:4" x14ac:dyDescent="0.3">
      <c r="B33" s="1" t="s">
        <v>46</v>
      </c>
      <c r="C33" s="1" t="s">
        <v>1</v>
      </c>
      <c r="D33" s="2">
        <v>11</v>
      </c>
    </row>
    <row r="34" spans="1:4" x14ac:dyDescent="0.3">
      <c r="A34" s="3" t="s">
        <v>45</v>
      </c>
      <c r="D34" s="2"/>
    </row>
    <row r="35" spans="1:4" x14ac:dyDescent="0.3">
      <c r="B35" s="1" t="s">
        <v>44</v>
      </c>
      <c r="C35" s="1" t="s">
        <v>39</v>
      </c>
      <c r="D35" s="2">
        <f>20+5.5+3.5+3.5+3.5+9+13.6+7+8+3*1</f>
        <v>76.599999999999994</v>
      </c>
    </row>
    <row r="36" spans="1:4" x14ac:dyDescent="0.3">
      <c r="B36" s="1" t="s">
        <v>43</v>
      </c>
      <c r="C36" s="1" t="s">
        <v>39</v>
      </c>
      <c r="D36" s="2">
        <v>25</v>
      </c>
    </row>
    <row r="37" spans="1:4" x14ac:dyDescent="0.3">
      <c r="B37" s="1" t="s">
        <v>42</v>
      </c>
      <c r="C37" s="1" t="s">
        <v>39</v>
      </c>
      <c r="D37" s="2">
        <v>12</v>
      </c>
    </row>
    <row r="38" spans="1:4" x14ac:dyDescent="0.3">
      <c r="B38" s="1" t="s">
        <v>41</v>
      </c>
      <c r="C38" s="1" t="s">
        <v>39</v>
      </c>
      <c r="D38" s="2">
        <v>5</v>
      </c>
    </row>
    <row r="39" spans="1:4" x14ac:dyDescent="0.3">
      <c r="B39" s="1" t="s">
        <v>40</v>
      </c>
      <c r="C39" s="1" t="s">
        <v>39</v>
      </c>
      <c r="D39" s="2">
        <f>3+5.8+4*4.2</f>
        <v>25.6</v>
      </c>
    </row>
    <row r="40" spans="1:4" x14ac:dyDescent="0.3">
      <c r="B40" s="1" t="s">
        <v>38</v>
      </c>
      <c r="C40" s="1" t="s">
        <v>1</v>
      </c>
      <c r="D40" s="2">
        <v>5</v>
      </c>
    </row>
    <row r="41" spans="1:4" x14ac:dyDescent="0.3">
      <c r="B41" s="1" t="s">
        <v>37</v>
      </c>
      <c r="C41" s="1" t="s">
        <v>1</v>
      </c>
      <c r="D41" s="2">
        <v>5</v>
      </c>
    </row>
    <row r="42" spans="1:4" x14ac:dyDescent="0.3">
      <c r="B42" s="1" t="s">
        <v>36</v>
      </c>
      <c r="C42" s="1" t="s">
        <v>1</v>
      </c>
      <c r="D42" s="2">
        <v>8</v>
      </c>
    </row>
    <row r="43" spans="1:4" x14ac:dyDescent="0.3">
      <c r="B43" s="1" t="s">
        <v>35</v>
      </c>
      <c r="C43" s="1" t="s">
        <v>1</v>
      </c>
      <c r="D43" s="2">
        <v>2</v>
      </c>
    </row>
    <row r="44" spans="1:4" x14ac:dyDescent="0.3">
      <c r="B44" s="1" t="s">
        <v>34</v>
      </c>
      <c r="C44" s="1" t="s">
        <v>1</v>
      </c>
      <c r="D44" s="2">
        <v>2</v>
      </c>
    </row>
    <row r="45" spans="1:4" x14ac:dyDescent="0.3">
      <c r="B45" s="1" t="s">
        <v>33</v>
      </c>
      <c r="C45" s="1" t="s">
        <v>1</v>
      </c>
      <c r="D45" s="2">
        <v>18</v>
      </c>
    </row>
    <row r="46" spans="1:4" x14ac:dyDescent="0.3">
      <c r="B46" s="1" t="s">
        <v>32</v>
      </c>
      <c r="C46" s="1" t="s">
        <v>1</v>
      </c>
      <c r="D46" s="2">
        <v>4</v>
      </c>
    </row>
    <row r="47" spans="1:4" x14ac:dyDescent="0.3">
      <c r="B47" s="1" t="s">
        <v>31</v>
      </c>
      <c r="C47" s="1" t="s">
        <v>1</v>
      </c>
      <c r="D47" s="2">
        <f>D67*3</f>
        <v>39</v>
      </c>
    </row>
    <row r="48" spans="1:4" x14ac:dyDescent="0.3">
      <c r="B48" s="1" t="s">
        <v>30</v>
      </c>
      <c r="C48" s="1" t="s">
        <v>1</v>
      </c>
      <c r="D48" s="2">
        <f>D75*3</f>
        <v>15</v>
      </c>
    </row>
    <row r="49" spans="1:4" x14ac:dyDescent="0.3">
      <c r="B49" s="1" t="s">
        <v>29</v>
      </c>
      <c r="C49" s="1" t="s">
        <v>1</v>
      </c>
      <c r="D49" s="2">
        <f>2</f>
        <v>2</v>
      </c>
    </row>
    <row r="50" spans="1:4" x14ac:dyDescent="0.3">
      <c r="B50" s="1" t="s">
        <v>28</v>
      </c>
      <c r="C50" s="1" t="s">
        <v>1</v>
      </c>
      <c r="D50" s="2">
        <v>6</v>
      </c>
    </row>
    <row r="51" spans="1:4" x14ac:dyDescent="0.3">
      <c r="B51" s="1" t="s">
        <v>27</v>
      </c>
      <c r="C51" s="1" t="s">
        <v>1</v>
      </c>
      <c r="D51" s="2">
        <f>D67</f>
        <v>13</v>
      </c>
    </row>
    <row r="52" spans="1:4" x14ac:dyDescent="0.3">
      <c r="B52" s="1" t="s">
        <v>26</v>
      </c>
      <c r="C52" s="1" t="s">
        <v>1</v>
      </c>
      <c r="D52" s="2">
        <f>D75</f>
        <v>5</v>
      </c>
    </row>
    <row r="53" spans="1:4" x14ac:dyDescent="0.3">
      <c r="B53" s="1" t="s">
        <v>25</v>
      </c>
      <c r="C53" s="1" t="s">
        <v>1</v>
      </c>
      <c r="D53" s="2">
        <v>12</v>
      </c>
    </row>
    <row r="54" spans="1:4" x14ac:dyDescent="0.3">
      <c r="B54" s="1" t="s">
        <v>24</v>
      </c>
      <c r="C54" s="1" t="s">
        <v>1</v>
      </c>
      <c r="D54" s="2">
        <v>6</v>
      </c>
    </row>
    <row r="55" spans="1:4" x14ac:dyDescent="0.3">
      <c r="B55" s="1" t="s">
        <v>23</v>
      </c>
      <c r="C55" s="1" t="s">
        <v>1</v>
      </c>
      <c r="D55" s="2">
        <v>4</v>
      </c>
    </row>
    <row r="56" spans="1:4" x14ac:dyDescent="0.3">
      <c r="B56" s="1" t="s">
        <v>22</v>
      </c>
      <c r="C56" s="1" t="s">
        <v>1</v>
      </c>
      <c r="D56" s="2">
        <v>4</v>
      </c>
    </row>
    <row r="57" spans="1:4" x14ac:dyDescent="0.3">
      <c r="B57" s="1" t="s">
        <v>21</v>
      </c>
      <c r="C57" s="1" t="s">
        <v>1</v>
      </c>
      <c r="D57" s="2">
        <v>4</v>
      </c>
    </row>
    <row r="58" spans="1:4" x14ac:dyDescent="0.3">
      <c r="B58" s="1" t="s">
        <v>20</v>
      </c>
      <c r="C58" s="1" t="s">
        <v>1</v>
      </c>
      <c r="D58" s="2">
        <v>4</v>
      </c>
    </row>
    <row r="59" spans="1:4" x14ac:dyDescent="0.3">
      <c r="A59" s="3" t="s">
        <v>19</v>
      </c>
      <c r="D59" s="2"/>
    </row>
    <row r="60" spans="1:4" x14ac:dyDescent="0.3">
      <c r="B60" s="1" t="s">
        <v>18</v>
      </c>
      <c r="C60" s="1" t="s">
        <v>1</v>
      </c>
      <c r="D60" s="2">
        <v>4</v>
      </c>
    </row>
    <row r="61" spans="1:4" x14ac:dyDescent="0.3">
      <c r="B61" s="1" t="s">
        <v>17</v>
      </c>
      <c r="C61" s="1" t="s">
        <v>1</v>
      </c>
      <c r="D61" s="2">
        <v>15</v>
      </c>
    </row>
    <row r="62" spans="1:4" x14ac:dyDescent="0.3">
      <c r="B62" s="1" t="s">
        <v>16</v>
      </c>
      <c r="C62" s="1" t="s">
        <v>1</v>
      </c>
      <c r="D62" s="2">
        <v>1</v>
      </c>
    </row>
    <row r="63" spans="1:4" x14ac:dyDescent="0.3">
      <c r="A63" s="3" t="s">
        <v>15</v>
      </c>
      <c r="D63" s="2"/>
    </row>
    <row r="64" spans="1:4" x14ac:dyDescent="0.3">
      <c r="B64" s="1" t="s">
        <v>14</v>
      </c>
      <c r="C64" s="1" t="s">
        <v>1</v>
      </c>
      <c r="D64" s="2">
        <v>7</v>
      </c>
    </row>
    <row r="65" spans="1:4" x14ac:dyDescent="0.3">
      <c r="B65" s="1" t="s">
        <v>13</v>
      </c>
      <c r="C65" s="1" t="s">
        <v>1</v>
      </c>
      <c r="D65" s="2">
        <v>5</v>
      </c>
    </row>
    <row r="66" spans="1:4" x14ac:dyDescent="0.3">
      <c r="B66" s="1" t="s">
        <v>12</v>
      </c>
      <c r="C66" s="1" t="s">
        <v>1</v>
      </c>
      <c r="D66" s="2">
        <v>1</v>
      </c>
    </row>
    <row r="67" spans="1:4" x14ac:dyDescent="0.3">
      <c r="B67" s="1" t="s">
        <v>11</v>
      </c>
      <c r="C67" s="1" t="s">
        <v>1</v>
      </c>
      <c r="D67" s="2">
        <v>13</v>
      </c>
    </row>
    <row r="68" spans="1:4" x14ac:dyDescent="0.3">
      <c r="B68" s="1" t="s">
        <v>10</v>
      </c>
      <c r="C68" s="1" t="s">
        <v>1</v>
      </c>
      <c r="D68" s="2">
        <v>13</v>
      </c>
    </row>
    <row r="69" spans="1:4" x14ac:dyDescent="0.3">
      <c r="B69" s="1" t="s">
        <v>9</v>
      </c>
      <c r="C69" s="1" t="s">
        <v>1</v>
      </c>
      <c r="D69" s="2">
        <v>2</v>
      </c>
    </row>
    <row r="70" spans="1:4" x14ac:dyDescent="0.3">
      <c r="B70" s="1" t="s">
        <v>8</v>
      </c>
      <c r="C70" s="1" t="s">
        <v>1</v>
      </c>
      <c r="D70" s="2">
        <v>1</v>
      </c>
    </row>
    <row r="71" spans="1:4" x14ac:dyDescent="0.3">
      <c r="B71" s="1" t="s">
        <v>7</v>
      </c>
      <c r="C71" s="1" t="s">
        <v>1</v>
      </c>
      <c r="D71" s="2">
        <v>3</v>
      </c>
    </row>
    <row r="72" spans="1:4" x14ac:dyDescent="0.3">
      <c r="B72" s="1" t="s">
        <v>6</v>
      </c>
      <c r="C72" s="1" t="s">
        <v>1</v>
      </c>
      <c r="D72" s="2">
        <v>4</v>
      </c>
    </row>
    <row r="73" spans="1:4" x14ac:dyDescent="0.3">
      <c r="B73" s="1" t="s">
        <v>5</v>
      </c>
      <c r="C73" s="1" t="s">
        <v>1</v>
      </c>
      <c r="D73" s="2">
        <v>1</v>
      </c>
    </row>
    <row r="74" spans="1:4" x14ac:dyDescent="0.3">
      <c r="B74" s="1" t="s">
        <v>4</v>
      </c>
      <c r="C74" s="1" t="s">
        <v>1</v>
      </c>
      <c r="D74" s="2">
        <v>2</v>
      </c>
    </row>
    <row r="75" spans="1:4" x14ac:dyDescent="0.3">
      <c r="B75" s="1" t="s">
        <v>3</v>
      </c>
      <c r="C75" s="1" t="s">
        <v>1</v>
      </c>
      <c r="D75" s="2">
        <v>5</v>
      </c>
    </row>
    <row r="76" spans="1:4" x14ac:dyDescent="0.3">
      <c r="B76" s="1" t="s">
        <v>2</v>
      </c>
      <c r="C76" s="1" t="s">
        <v>1</v>
      </c>
      <c r="D76" s="2">
        <v>2</v>
      </c>
    </row>
    <row r="78" spans="1:4" x14ac:dyDescent="0.3">
      <c r="A78" s="1" t="s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 Narrow,Tučné"&amp;8MODERNIZACE 5. ZÁKLADNÍ ŠKOLY V CHEBU, změna objektu dílen v rámci projektu MAP</oddHeader>
    <oddFooter>&amp;R&amp;"Arial Narrow,Obyčejné"&amp;P/&amp;N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E9159-64A1-4EE6-920B-6AF77CF8C6B9}">
  <dimension ref="A1:D43"/>
  <sheetViews>
    <sheetView workbookViewId="0">
      <selection activeCell="H37" sqref="H37"/>
    </sheetView>
  </sheetViews>
  <sheetFormatPr defaultRowHeight="16.5" x14ac:dyDescent="0.3"/>
  <cols>
    <col min="1" max="1" width="9.140625" style="1"/>
    <col min="2" max="2" width="55.7109375" style="1" customWidth="1"/>
    <col min="3" max="3" width="3.42578125" style="1" bestFit="1" customWidth="1"/>
    <col min="4" max="4" width="8.42578125" style="1" bestFit="1" customWidth="1"/>
    <col min="5" max="16384" width="9.140625" style="1"/>
  </cols>
  <sheetData>
    <row r="1" spans="1:4" x14ac:dyDescent="0.3">
      <c r="A1" s="1" t="s">
        <v>121</v>
      </c>
      <c r="C1" s="1" t="s">
        <v>81</v>
      </c>
      <c r="D1" s="1" t="s">
        <v>80</v>
      </c>
    </row>
    <row r="2" spans="1:4" x14ac:dyDescent="0.3">
      <c r="A2" s="3" t="s">
        <v>119</v>
      </c>
    </row>
    <row r="3" spans="1:4" x14ac:dyDescent="0.3">
      <c r="B3" s="4" t="s">
        <v>118</v>
      </c>
      <c r="C3" s="1" t="s">
        <v>39</v>
      </c>
      <c r="D3" s="2">
        <v>173</v>
      </c>
    </row>
    <row r="4" spans="1:4" x14ac:dyDescent="0.3">
      <c r="B4" s="4" t="s">
        <v>117</v>
      </c>
      <c r="C4" s="1" t="s">
        <v>39</v>
      </c>
      <c r="D4" s="2">
        <v>51.2</v>
      </c>
    </row>
    <row r="5" spans="1:4" x14ac:dyDescent="0.3">
      <c r="B5" s="4" t="s">
        <v>116</v>
      </c>
      <c r="C5" s="1" t="s">
        <v>39</v>
      </c>
      <c r="D5" s="2">
        <v>84.8</v>
      </c>
    </row>
    <row r="6" spans="1:4" x14ac:dyDescent="0.3">
      <c r="B6" s="4" t="s">
        <v>115</v>
      </c>
      <c r="C6" s="1" t="s">
        <v>39</v>
      </c>
      <c r="D6" s="2">
        <v>109.4</v>
      </c>
    </row>
    <row r="7" spans="1:4" x14ac:dyDescent="0.3">
      <c r="B7" s="4" t="s">
        <v>114</v>
      </c>
      <c r="C7" s="1" t="s">
        <v>39</v>
      </c>
      <c r="D7" s="2">
        <v>20.399999999999999</v>
      </c>
    </row>
    <row r="8" spans="1:4" x14ac:dyDescent="0.3">
      <c r="B8" s="4" t="s">
        <v>113</v>
      </c>
      <c r="C8" s="1" t="s">
        <v>39</v>
      </c>
      <c r="D8" s="2">
        <v>12.4</v>
      </c>
    </row>
    <row r="9" spans="1:4" x14ac:dyDescent="0.3">
      <c r="A9" s="3" t="s">
        <v>112</v>
      </c>
      <c r="D9" s="2"/>
    </row>
    <row r="10" spans="1:4" x14ac:dyDescent="0.3">
      <c r="B10" s="1" t="s">
        <v>111</v>
      </c>
      <c r="C10" s="1" t="s">
        <v>39</v>
      </c>
      <c r="D10" s="2">
        <f>6*1.6+3.4</f>
        <v>13.000000000000002</v>
      </c>
    </row>
    <row r="11" spans="1:4" x14ac:dyDescent="0.3">
      <c r="B11" s="1" t="s">
        <v>110</v>
      </c>
      <c r="C11" s="1" t="s">
        <v>39</v>
      </c>
      <c r="D11" s="2">
        <f>2*6.7</f>
        <v>13.4</v>
      </c>
    </row>
    <row r="12" spans="1:4" x14ac:dyDescent="0.3">
      <c r="B12" s="1" t="s">
        <v>109</v>
      </c>
      <c r="C12" s="1" t="s">
        <v>39</v>
      </c>
      <c r="D12" s="2">
        <f>2*0.9</f>
        <v>1.8</v>
      </c>
    </row>
    <row r="13" spans="1:4" x14ac:dyDescent="0.3">
      <c r="A13" s="3" t="s">
        <v>108</v>
      </c>
      <c r="D13" s="2"/>
    </row>
    <row r="14" spans="1:4" x14ac:dyDescent="0.3">
      <c r="B14" s="1" t="s">
        <v>107</v>
      </c>
      <c r="C14" s="1" t="s">
        <v>39</v>
      </c>
      <c r="D14" s="2">
        <f>D3</f>
        <v>173</v>
      </c>
    </row>
    <row r="15" spans="1:4" x14ac:dyDescent="0.3">
      <c r="B15" s="1" t="s">
        <v>106</v>
      </c>
      <c r="C15" s="1" t="s">
        <v>39</v>
      </c>
      <c r="D15" s="2">
        <f>D4</f>
        <v>51.2</v>
      </c>
    </row>
    <row r="16" spans="1:4" x14ac:dyDescent="0.3">
      <c r="B16" s="1" t="s">
        <v>68</v>
      </c>
      <c r="C16" s="1" t="s">
        <v>39</v>
      </c>
      <c r="D16" s="2">
        <f>D5</f>
        <v>84.8</v>
      </c>
    </row>
    <row r="17" spans="1:4" x14ac:dyDescent="0.3">
      <c r="B17" s="1" t="s">
        <v>105</v>
      </c>
      <c r="C17" s="1" t="s">
        <v>39</v>
      </c>
      <c r="D17" s="2">
        <f>D6</f>
        <v>109.4</v>
      </c>
    </row>
    <row r="18" spans="1:4" x14ac:dyDescent="0.3">
      <c r="B18" s="1" t="s">
        <v>104</v>
      </c>
      <c r="C18" s="1" t="s">
        <v>39</v>
      </c>
      <c r="D18" s="2">
        <f>D7</f>
        <v>20.399999999999999</v>
      </c>
    </row>
    <row r="19" spans="1:4" x14ac:dyDescent="0.3">
      <c r="B19" s="1" t="s">
        <v>103</v>
      </c>
      <c r="C19" s="1" t="s">
        <v>39</v>
      </c>
      <c r="D19" s="2">
        <f>D8</f>
        <v>12.4</v>
      </c>
    </row>
    <row r="20" spans="1:4" x14ac:dyDescent="0.3">
      <c r="A20" s="3" t="s">
        <v>102</v>
      </c>
      <c r="D20" s="2"/>
    </row>
    <row r="21" spans="1:4" x14ac:dyDescent="0.3">
      <c r="B21" s="1" t="s">
        <v>62</v>
      </c>
      <c r="C21" s="1" t="s">
        <v>1</v>
      </c>
      <c r="D21" s="2">
        <v>3</v>
      </c>
    </row>
    <row r="22" spans="1:4" x14ac:dyDescent="0.3">
      <c r="B22" s="1" t="s">
        <v>101</v>
      </c>
      <c r="C22" s="1" t="s">
        <v>1</v>
      </c>
      <c r="D22" s="2">
        <v>2</v>
      </c>
    </row>
    <row r="23" spans="1:4" x14ac:dyDescent="0.3">
      <c r="B23" s="1" t="s">
        <v>100</v>
      </c>
      <c r="C23" s="1" t="s">
        <v>1</v>
      </c>
      <c r="D23" s="2">
        <v>2</v>
      </c>
    </row>
    <row r="24" spans="1:4" x14ac:dyDescent="0.3">
      <c r="B24" s="1" t="s">
        <v>99</v>
      </c>
      <c r="C24" s="1" t="s">
        <v>1</v>
      </c>
      <c r="D24" s="2">
        <v>3</v>
      </c>
    </row>
    <row r="25" spans="1:4" x14ac:dyDescent="0.3">
      <c r="B25" s="1" t="s">
        <v>98</v>
      </c>
      <c r="C25" s="1" t="s">
        <v>1</v>
      </c>
      <c r="D25" s="2">
        <v>2</v>
      </c>
    </row>
    <row r="26" spans="1:4" x14ac:dyDescent="0.3">
      <c r="B26" s="1" t="s">
        <v>97</v>
      </c>
      <c r="C26" s="1" t="s">
        <v>1</v>
      </c>
      <c r="D26" s="2">
        <f>SUM(D29:D41)</f>
        <v>37</v>
      </c>
    </row>
    <row r="27" spans="1:4" x14ac:dyDescent="0.3">
      <c r="B27" s="1" t="s">
        <v>96</v>
      </c>
      <c r="C27" s="1" t="s">
        <v>1</v>
      </c>
      <c r="D27" s="2">
        <f>SUM(D29:D41)</f>
        <v>37</v>
      </c>
    </row>
    <row r="28" spans="1:4" x14ac:dyDescent="0.3">
      <c r="A28" s="3" t="s">
        <v>95</v>
      </c>
      <c r="D28" s="2"/>
    </row>
    <row r="29" spans="1:4" x14ac:dyDescent="0.3">
      <c r="B29" s="1" t="s">
        <v>94</v>
      </c>
      <c r="C29" s="1" t="s">
        <v>1</v>
      </c>
      <c r="D29" s="2">
        <v>1</v>
      </c>
    </row>
    <row r="30" spans="1:4" x14ac:dyDescent="0.3">
      <c r="B30" s="1" t="s">
        <v>93</v>
      </c>
      <c r="C30" s="1" t="s">
        <v>1</v>
      </c>
      <c r="D30" s="2">
        <v>4</v>
      </c>
    </row>
    <row r="31" spans="1:4" x14ac:dyDescent="0.3">
      <c r="B31" s="1" t="s">
        <v>92</v>
      </c>
      <c r="C31" s="1" t="s">
        <v>1</v>
      </c>
      <c r="D31" s="2">
        <v>5</v>
      </c>
    </row>
    <row r="32" spans="1:4" x14ac:dyDescent="0.3">
      <c r="B32" s="1" t="s">
        <v>91</v>
      </c>
      <c r="C32" s="1" t="s">
        <v>1</v>
      </c>
      <c r="D32" s="2">
        <v>2</v>
      </c>
    </row>
    <row r="33" spans="1:4" x14ac:dyDescent="0.3">
      <c r="B33" s="1" t="s">
        <v>90</v>
      </c>
      <c r="C33" s="1" t="s">
        <v>1</v>
      </c>
      <c r="D33" s="2">
        <v>2</v>
      </c>
    </row>
    <row r="34" spans="1:4" x14ac:dyDescent="0.3">
      <c r="B34" s="1" t="s">
        <v>89</v>
      </c>
      <c r="C34" s="1" t="s">
        <v>1</v>
      </c>
      <c r="D34" s="2">
        <v>1</v>
      </c>
    </row>
    <row r="35" spans="1:4" x14ac:dyDescent="0.3">
      <c r="B35" s="1" t="s">
        <v>88</v>
      </c>
      <c r="C35" s="1" t="s">
        <v>1</v>
      </c>
      <c r="D35" s="2">
        <v>2</v>
      </c>
    </row>
    <row r="36" spans="1:4" x14ac:dyDescent="0.3">
      <c r="B36" s="1" t="s">
        <v>87</v>
      </c>
      <c r="C36" s="1" t="s">
        <v>1</v>
      </c>
      <c r="D36" s="2">
        <v>5</v>
      </c>
    </row>
    <row r="37" spans="1:4" x14ac:dyDescent="0.3">
      <c r="B37" s="1" t="s">
        <v>86</v>
      </c>
      <c r="C37" s="1" t="s">
        <v>1</v>
      </c>
      <c r="D37" s="2">
        <v>4</v>
      </c>
    </row>
    <row r="38" spans="1:4" x14ac:dyDescent="0.3">
      <c r="B38" s="1" t="s">
        <v>85</v>
      </c>
      <c r="C38" s="1" t="s">
        <v>1</v>
      </c>
      <c r="D38" s="2">
        <v>3</v>
      </c>
    </row>
    <row r="39" spans="1:4" x14ac:dyDescent="0.3">
      <c r="B39" s="1" t="s">
        <v>84</v>
      </c>
      <c r="C39" s="1" t="s">
        <v>1</v>
      </c>
      <c r="D39" s="2">
        <v>4</v>
      </c>
    </row>
    <row r="40" spans="1:4" x14ac:dyDescent="0.3">
      <c r="B40" s="1" t="s">
        <v>83</v>
      </c>
      <c r="C40" s="1" t="s">
        <v>1</v>
      </c>
      <c r="D40" s="2">
        <v>1</v>
      </c>
    </row>
    <row r="41" spans="1:4" x14ac:dyDescent="0.3">
      <c r="B41" s="1" t="s">
        <v>82</v>
      </c>
      <c r="C41" s="1" t="s">
        <v>1</v>
      </c>
      <c r="D41" s="2">
        <v>3</v>
      </c>
    </row>
    <row r="43" spans="1:4" x14ac:dyDescent="0.3">
      <c r="A43" s="1" t="s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 Narrow,Tučné"&amp;8MODERNIZACE 5. ZÁKLADNÍ ŠKOLY V CHEBU, změna objektu dílen v rámci projektu MAP</oddHeader>
    <oddFooter>&amp;R&amp;"Arial Narrow,Obyčejné"&amp;P/&amp;N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ZTI_specifikace</vt:lpstr>
      <vt:lpstr>Vyt_specifikace</vt:lpstr>
      <vt:lpstr>ZTI_specifikace!Názvy_tisku</vt:lpstr>
      <vt:lpstr>Vyt_specifikace!Oblast_tisku</vt:lpstr>
      <vt:lpstr>ZTI_specifikace!Oblast_tisku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2021-05-05T13:17:53Z</cp:lastPrinted>
  <dcterms:created xsi:type="dcterms:W3CDTF">2021-05-05T13:03:53Z</dcterms:created>
  <dcterms:modified xsi:type="dcterms:W3CDTF">2021-05-05T13:19:29Z</dcterms:modified>
</cp:coreProperties>
</file>