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VZa_pracovni\Podpora zvýšení klíčových kompetencí žáků v oblasti přírodovědného a technického vzdělávání na 5. ZŠ Cheb – dodávka nábytku do učebny chemicko-fyzikální\final\E-ZAK\"/>
    </mc:Choice>
  </mc:AlternateContent>
  <bookViews>
    <workbookView xWindow="-120" yWindow="-120" windowWidth="29040" windowHeight="15840"/>
  </bookViews>
  <sheets>
    <sheet name="List1" sheetId="1" r:id="rId1"/>
    <sheet name="List2" sheetId="2" r:id="rId2"/>
    <sheet name="List3" sheetId="3" r:id="rId3"/>
  </sheets>
  <definedNames>
    <definedName name="_xlnm._FilterDatabase" localSheetId="0" hidden="1">List1!$A$6:$K$31</definedName>
    <definedName name="_xlnm.Print_Area" localSheetId="0">List1!$A$1:$J$31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 l="1"/>
  <c r="H16" i="1"/>
  <c r="H28" i="1"/>
  <c r="I28" i="1" l="1"/>
  <c r="J28" i="1" s="1"/>
  <c r="H30" i="1"/>
  <c r="H20" i="1"/>
  <c r="I20" i="1" s="1"/>
  <c r="J20" i="1" s="1"/>
  <c r="H21" i="1"/>
  <c r="H22" i="1"/>
  <c r="H23" i="1"/>
  <c r="H24" i="1"/>
  <c r="I24" i="1" s="1"/>
  <c r="J24" i="1" s="1"/>
  <c r="H25" i="1"/>
  <c r="H26" i="1"/>
  <c r="H27" i="1"/>
  <c r="I27" i="1" s="1"/>
  <c r="H29" i="1"/>
  <c r="I29" i="1" s="1"/>
  <c r="J29" i="1" s="1"/>
  <c r="H19" i="1"/>
  <c r="I19" i="1" s="1"/>
  <c r="H10" i="1"/>
  <c r="H11" i="1"/>
  <c r="I11" i="1" s="1"/>
  <c r="J11" i="1" s="1"/>
  <c r="H12" i="1"/>
  <c r="H13" i="1"/>
  <c r="H14" i="1"/>
  <c r="I14" i="1" s="1"/>
  <c r="H15" i="1"/>
  <c r="I15" i="1" s="1"/>
  <c r="J15" i="1" s="1"/>
  <c r="I16" i="1"/>
  <c r="I17" i="1"/>
  <c r="J17" i="1" s="1"/>
  <c r="H18" i="1"/>
  <c r="I18" i="1" s="1"/>
  <c r="J18" i="1" s="1"/>
  <c r="H9" i="1"/>
  <c r="H31" i="1" l="1"/>
  <c r="I9" i="1"/>
  <c r="I23" i="1"/>
  <c r="J23" i="1" s="1"/>
  <c r="J27" i="1"/>
  <c r="J14" i="1"/>
  <c r="I10" i="1"/>
  <c r="J10" i="1" s="1"/>
  <c r="J19" i="1"/>
  <c r="I22" i="1"/>
  <c r="J22" i="1" s="1"/>
  <c r="I21" i="1"/>
  <c r="J21" i="1" s="1"/>
  <c r="J16" i="1"/>
  <c r="I30" i="1"/>
  <c r="J30" i="1" s="1"/>
  <c r="I13" i="1"/>
  <c r="J13" i="1" s="1"/>
  <c r="I26" i="1"/>
  <c r="J26" i="1" s="1"/>
  <c r="I25" i="1"/>
  <c r="J25" i="1" s="1"/>
  <c r="I12" i="1"/>
  <c r="J12" i="1" s="1"/>
  <c r="I31" i="1" l="1"/>
  <c r="J31" i="1" s="1"/>
  <c r="J9" i="1"/>
</calcChain>
</file>

<file path=xl/sharedStrings.xml><?xml version="1.0" encoding="utf-8"?>
<sst xmlns="http://schemas.openxmlformats.org/spreadsheetml/2006/main" count="107" uniqueCount="64">
  <si>
    <t>Příloha č. 1 Kupní smlouvy - Soupis předmětu plnění</t>
  </si>
  <si>
    <r>
      <rPr>
        <b/>
        <sz val="12"/>
        <color theme="1"/>
        <rFont val="Times New Roman"/>
        <family val="1"/>
        <charset val="238"/>
      </rPr>
      <t xml:space="preserve">Vlastní technická specifikace požadovaného zboží a vlastní technická specifikace nabízeného zboží - Pokyn k vyplnění:   </t>
    </r>
    <r>
      <rPr>
        <sz val="12"/>
        <color theme="1"/>
        <rFont val="Times New Roman"/>
        <family val="1"/>
        <charset val="238"/>
      </rPr>
      <t xml:space="preserve">Dodavatel do položky </t>
    </r>
    <r>
      <rPr>
        <u/>
        <sz val="12"/>
        <color theme="1"/>
        <rFont val="Times New Roman"/>
        <family val="1"/>
        <charset val="238"/>
      </rPr>
      <t>Parametry nabízeného plnění</t>
    </r>
    <r>
      <rPr>
        <sz val="12"/>
        <color theme="1"/>
        <rFont val="Times New Roman"/>
        <family val="1"/>
        <charset val="238"/>
      </rPr>
      <t xml:space="preserve"> doplní vlastní technickou specifikaci tak, aby zadavatel mohl porovnat, zda nabízené zboží odpovídá minimálním požadavkům, které jsou stanoveny v této příloze. Dodavatel do položky </t>
    </r>
    <r>
      <rPr>
        <u/>
        <sz val="12"/>
        <color theme="1"/>
        <rFont val="Times New Roman"/>
        <family val="1"/>
        <charset val="238"/>
      </rPr>
      <t>Jednotková cena v Kč bez DPH</t>
    </r>
    <r>
      <rPr>
        <sz val="12"/>
        <color theme="1"/>
        <rFont val="Times New Roman"/>
        <family val="1"/>
        <charset val="238"/>
      </rPr>
      <t xml:space="preserve"> doplní jím nabízenou cenu. Zadavatel v této příloze stanovil základní požadavky a parametry dodávaného zboží, které dodavatel musí dodržet a zohlednit ve své nabídce. Dodavatel může nabídnout zboží se srovnatelnými nebo prokazatelně lepšími parametry, nikoli s parametry horšími, než požaduje zadavatel v zadávacích podmínkách a této příloze. Předmětem dodávky musí být zboží nové, ne repasované.                                                                                                                                                                                     </t>
    </r>
  </si>
  <si>
    <t>Záruční lhůta pro níže uvedené plnění: 24 měsíců</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</si>
  <si>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</si>
  <si>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</si>
  <si>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</si>
  <si>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</si>
  <si>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</si>
  <si>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</si>
  <si>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</si>
  <si>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</si>
  <si>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</si>
  <si>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</si>
  <si>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</si>
  <si>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ks</t>
  </si>
  <si>
    <t>m</t>
  </si>
  <si>
    <t>Zábradlí</t>
  </si>
  <si>
    <t>Celkem</t>
  </si>
  <si>
    <t xml:space="preserve">Název veřejné zakázky: Podpora zvýšení klíčových kompetencí žáků v oblasti přírodovědného a technického vzdělávání na 5. ZŠ Cheb – dodávka nábytku do učebny chemicko-fyzikální </t>
  </si>
  <si>
    <t>Učebna chemicko - fyzikální</t>
  </si>
  <si>
    <r>
      <t xml:space="preserve"> Nábytek v jednotném dekoru odstín</t>
    </r>
    <r>
      <rPr>
        <sz val="11"/>
        <rFont val="Times New Roman"/>
        <family val="1"/>
        <charset val="238"/>
      </rPr>
      <t xml:space="preserve"> buk.</t>
    </r>
    <r>
      <rPr>
        <sz val="11"/>
        <color theme="1"/>
        <rFont val="Times New Roman"/>
        <family val="1"/>
        <charset val="238"/>
      </rPr>
      <t xml:space="preserve"> Nábytek je poptáván včetně dopravy a montáže (roznesení, ustavení, montáž, kotvení, fixace, seřízení nábytku). Zásuvky 230V a datové zásuvky jsou včetně montáže do nábytku, včetně kabeláže od paty stolu k zásuvce a včetně uvedení do provozu. </t>
    </r>
  </si>
  <si>
    <t>Učitelský stůl</t>
  </si>
  <si>
    <t>Stůl 90x70x60 cm (v x š x h), LTD tl. 18 mm s ABS hranou, pracovní plocha pro práci s notebookem je skryta pod uzamykatelnou roletou.  Rozměry v toleranci +/-5%.
Centrální ovládání zámků v žákovských stolech z učitelského pacoviště včetně instalace
Drobné elektroinstalační práce - napojení elektroinstalace pro pracoviště katedry a zdroje nízkého napětí v zásuvkové skříňce, digestoře, zásuvky, kabeláž CYKY 3x2,5; ostatní kabeláže projekce</t>
  </si>
  <si>
    <t>Učitelská židle</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</si>
  <si>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pomocí šroubových spojů s metrickým závitem, které zaručující maximální pevnost spojení skořepina – spodní část židle.  Částečné čalounění židle je pevně pomocí skrytého kování fixované k sedáku (nikoli pouze podlepení).</t>
  </si>
  <si>
    <t>Stůl 76x80x60 cm</t>
  </si>
  <si>
    <t>Stůl 76x80x60 cm (v x š x h), LTD tl. 18 mm s ABS hranou, čelní strana s dosahem k podlaze.  Rozměry v toleranci +/-5%.</t>
  </si>
  <si>
    <t>Skříňka dem.stolu 90x63x57 cm na el.výbavu pro 2 zdroje</t>
  </si>
  <si>
    <t>Skříňka demonstračního stolu 90x94x57 cm</t>
  </si>
  <si>
    <t>Skříňka mycího stolu 90x60x57 cm</t>
  </si>
  <si>
    <t>Pracovní deska</t>
  </si>
  <si>
    <t>Pracovní deska demonstrační pracoviště vč. výřezů - vysoce odolná kamenina tl. 30mm (cena za bm)</t>
  </si>
  <si>
    <t>Dřez vč. Příslušenství</t>
  </si>
  <si>
    <t xml:space="preserve">Keramický dřez laboratorní 20x53x47 cm
Výpusť výtokovou trubkou
Baterie studená voda
Vč. napojení a dřezů na již připravené přívody a odpady vody vč. instalačního materiálu </t>
  </si>
  <si>
    <t>Zdroj NN</t>
  </si>
  <si>
    <t>Zdroj NN 0-24V,plynulá regulace střídavého i stejnosměrného napětí, digitální displej,výstup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
Nízkonapěťové rozvody včetně materiálu
Trafo pro nízkonapěťové rozvody
Panel pro otvírání odklopů žákovských lavic, jednotlivě, z učitelské katedry</t>
  </si>
  <si>
    <t>Žákovský stůl 3-místný</t>
  </si>
  <si>
    <t>Žákovský stůl pro hendikepovaného žáka</t>
  </si>
  <si>
    <t>Žákovská židle</t>
  </si>
  <si>
    <t>Skříňka mycí</t>
  </si>
  <si>
    <t>Digestoř</t>
  </si>
  <si>
    <t xml:space="preserve">Digestoř školní pro učitelské pracoviště vybavená. Odsávání ventilátorem do nevýbušného prostředí  bez odtahová - filtrační patrona. Osvětlení, průhled z bezpečnostního skla, stěny a konstrukce digestoře ze sendviče, hlavní vypínač na čelním panelu, zásuvky 230V, pracovní deska: konglomerovaný kámen o síle min. 20mm, vodovodní armatura s keramickým odkapávátkem s plnoprůtokovým sifonem 15x15cm. </t>
  </si>
  <si>
    <t>Skříň 180x90x43 cm</t>
  </si>
  <si>
    <t>Skříň 180x115x43 cm</t>
  </si>
  <si>
    <t>Zábradlí š.130 cm - kombinace kovového profilu a LTD tl. 18 mm s ABS hranou</t>
  </si>
  <si>
    <t>Pylonová tabule</t>
  </si>
  <si>
    <t>Tabule na dvojitém pylonu v. 300 cm, 2x tabule rozměr 120x200 cm - bočnice z robusního hliníkového profilu, tabule s dvouvrstvým keramickým bílým povrchem, sendvičová konstrukce, rám tabule tvořen z eloxovaného hliníku s plastovými rohy, odkládací police.</t>
  </si>
  <si>
    <t>Žákovský panel NN</t>
  </si>
  <si>
    <t>Žákovský panel NN s vývody pro banánky, vč. nízkonapěťové kabeláže, svazkování
Napojení médií na již připravené rozvody k pracovištím
(Samostatná rozvodnice učebny v nezbytné kapacitě je zajištěna Objednatelem)</t>
  </si>
  <si>
    <t>El. zámek pro žákovské pracoviště</t>
  </si>
  <si>
    <t xml:space="preserve">El. zámek pro žákovské pracoviště. </t>
  </si>
  <si>
    <t>Skříňka demonstračního stolu o rozměru (vxšxh) 90x94x57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odolné kameniny. Skříňka je policová, zadveřená, uzamykatelná. Skříňka je rovněž osazena čtyřmi rektifikačními šrouby. Prášková vypalovaná barva na kovových částech včetně úchytek v odstínu RAL 1033. Rozměry v toleranci +/-5%.</t>
  </si>
  <si>
    <t>Skříňka mycího stolu o rozměru (vxšxh  90x60x57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mycí skříňky tvoří pracovní deska z odolnějšího materiálu (tzv. postforming/HPL folie) s přípravou na vestavbu keramického dřezu. Skříňka je zadveřená uzamykatelná, vnitřní prostor skříňky je určen pro vedení vodoinstalace a odpadu ke dřezu. Skříňka je rovněž osazena čtyřmi rektifikačními šrouby. Prášková vypalovaná barva na kovových částech včetně úchytek v odstínu RAL 1033. Rozměry v toleranci +/-5%.</t>
  </si>
  <si>
    <t>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s antibakteriální / anticovid ochranou v odstínu RAL 1033. Rozměry v toleranci +/-5%.</t>
  </si>
  <si>
    <t>Skříň o rozměru  180x90x43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i spodní díl skříně je osazen dvoudvířky se zámkem. Skříň je vybavená - stavitelné police. Prášková vypalovaná barva na kovových částech  včetně úchytek je  v odstínu RAL 1033. Rozměry v toleranci +/-5%.</t>
  </si>
  <si>
    <t>Skříň o rozměru  180x90x43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zadveřený prosklenými bezrámovými uzamykatelnými dvířky, spodní část má dvoje dvířka se zámkem.  Skříň je vybavená - stavitelné police. Prášková vypalovaná barva na kovových částech  včetně úchytek je s antibakteriální / anticovid ochranou v odstínu RAL 1033. Rozměry v toleranci +/-5%.</t>
  </si>
  <si>
    <t>Skříň o rozměru  180x115x43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s antibakteriální / anticovid ochranou v odstínu RAL 1033. Rozměry v toleranci +/-5%.</t>
  </si>
  <si>
    <t>Skříňka demonstračního stolu o rozměru (vxšxh) 90x63x57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odolné kameniny. Skříňka je vybavená uzamykatelnou zásuvkou s přípravou na vestavbu laboratorního zdroje (až dvou kusů),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RAL 1033. Rozměry v toleranci +/-5%.</t>
  </si>
  <si>
    <t>Mycí skříňka mezi lavice 76x60x59 cm (v x š x h), LTD tl. 18 mm s ABS hranou, odklop tl. 18 m s povrchem HPL  s přípravou pro el.zámek, vnitřní část z kompaktu,  součástí je výlevka z litého mramoru vč. baterie. Celá konstrukce je zpevněna ocelovým jeklem min. 40x20 mm umístěným z čelní strany skříňky ve spodní části. Profil je do korpusu zapuštěn do hloubky 20mm a druhým rozměrem 40 mm ohraničuje spodní část skříňky. Kovové části stolu jsou  ošetřeny práškovou vypalovací barvou RAL 1033. Rozměrové parametry jsou v toleranci +/-5%. 
Instalace vody na již připravené rozvody a odpady</t>
  </si>
  <si>
    <t>Židle na konstrukci z trubkového profilu ve tvaru C, sedák a opěrák tvořen skořepinou z tlakově tvarované impregnované dýhy, splňuje atest nehořlavosti. Kovové části stolu jsou  ošetřeny práškovou vypalovací barvou RAL 1033.</t>
  </si>
  <si>
    <t xml:space="preserve">Žákovský stůl třímístný o rozměru (vxšxh) 76x200x59 cm. Kombinovaná konstrukce na samonosné kovové podnoži z profilu plochoovál tvaru ,,C" min. 50x30 mm, v dolní části s kluzáky vč. rektifikace, na pracovní straně návlek na profilu min. 15 cm pro zvýšení mechanické odolnosti, čelní krytí je vyrobeno z ocelového perforovaného plechu tl. 1mm a ocelového profilu 20x20x1,5 mm. Výplň  bočnice a nábytkový kanál pro kabeláže  z LTD o tloušťce 18mm. Pracovní deska vysokotlaký laminát (postforming/HPL folie) o tloušťce 25  mm má odklop s přípravou pro žákovský panel s vývody pro NN (panel se zdířkami pro přímé měření elektronických senzorických modulů - banánky) zásuvku 230V, data a elektrický zámeček odklopu. Pracovní deska je ošetřena litou hranou PUR pro zvýšení mechanické odolnosti. Stůl je dále vybaven plechovým krytem k noze stolu pro vedení kabeláží a přípraven ke kotvení k podlaze.  Kovové části stolu jsou  ošetřeny práškovou vypalovací barvou  RAL 1033. Rozměrové parametry jsou v toleranci +/-5%. </t>
  </si>
  <si>
    <t xml:space="preserve">Žákovský stůl třímístný o rozměru (vxšxh) 76x120x59 cm. Kombinovaná konstrukce na samonosné kovové podnoži z profilu plochoovál tvaru ,,C" min. 50x30 mm, v dolní části s kluzáky vč. rektifikace, na pracovní straně návlek na profilu min. 15 cm pro zvýšení mechanické odolnosti, čelní krytí je vyrobeno z ocelového perforovaného plechu tl. 1mm a ocelového profilu 20x20x1,5 mm. Výplň  bočnice a nábytkový kanál pro kabeláže  z LTD o tloušťce 18mm. Pracovní deska vysokotlaký laminát (postforming/HPL folie) o tloušťce 25  mm má odklop s přípravou pro žákovský panel s vývody pro NN (panel se zdířkami pro přímé měření elektronických senzorických modulů - banánky) zásuvku 230V, data a elektrický zámeček odklopu. Pracovní deska je ošetřena litou hranou PUR pro zvýšení mechanické odolnosti. Stůl je dále vybaven plechovým krytem k noze stolu pro vedení kabeláží a přípraven ke kotvení k podlaze.  Kovové části stolu jsou  ošetřeny práškovou vypalovací barvou  RAL 1033. Rozměrové parametry jsou v toleranci +/-5%.  </t>
  </si>
  <si>
    <t>DODAVATEL DOPLNÍ VLASTNÍ TECHNICKOU SPECIFIKACI DLE KTERÉ BUDE MOŽNÉ POSOUDIT SPLNĚNÍ MIN. TECHNICKÉ SPECIFIKACE STANOVENÉ ZADAVATELEM</t>
  </si>
  <si>
    <t>DODAVATEL DOPLNÍ VLASTNÍ TECHNICKOU SPECIFIKACI  DLE KTERÉ BUDE MOŽNÉ POSOUDIT SPLNĚNÍ MIN. TECHNICKÉ SPECIFIKACE STANOVENÉ ZADAVATELEM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</si>
</sst>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u/>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2"/>
      <color rgb="FFFF0000"/>
      <name val="Times New Roman"/>
      <family val="1"/>
      <charset val="238"/>
    </font>
    <font>
      <sz val="11"/>
      <name val="Times New Roman"/>
      <family val="1"/>
      <charset val="238"/>
    </font>
    <font>
      <sz val="8"/>
      <color theme="1"/>
      <name val="Times New Roman"/>
      <family val="1"/>
      <charset val="238"/>
    </font>
    <font>
      <i/>
      <sz val="8"/>
      <color rgb="FFFF0000"/>
      <name val="Times New Roman"/>
      <family val="1"/>
      <charset val="238"/>
    </font>
    <font>
      <b/>
      <sz val="16"/>
      <color theme="1"/>
      <name val="Times New Roman"/>
      <family val="1"/>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sz val="10"/>
      <name val="Arial CE"/>
      <charset val="238"/>
    </font>
    <font>
      <sz val="10"/>
      <name val="Arial CE"/>
      <family val="2"/>
      <charset val="238"/>
    </font>
    <font>
      <sz val="10"/>
      <name val="Arial"/>
      <family val="2"/>
      <charset val="238"/>
    </font>
    <font>
      <sz val="10"/>
      <color rgb="FFFF0000"/>
      <name val="Times New Roman"/>
      <family val="1"/>
      <charset val="238"/>
    </font>
    <font>
      <sz val="10"/>
      <color rgb="FFFF0000"/>
      <name val="Calibri"/>
      <family val="2"/>
      <charset val="238"/>
      <scheme val="minor"/>
    </font>
    <font>
      <sz val="8"/>
      <name val="Times New Roman"/>
      <family val="1"/>
      <charset val="238"/>
    </font>
    <font>
      <sz val="8"/>
      <color indexed="8"/>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ck">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diagonal/>
    </border>
    <border>
      <left style="thick">
        <color auto="1"/>
      </left>
      <right style="thick">
        <color auto="1"/>
      </right>
      <top style="thick">
        <color auto="1"/>
      </top>
      <bottom style="medium">
        <color indexed="64"/>
      </bottom>
      <diagonal/>
    </border>
    <border>
      <left style="thick">
        <color auto="1"/>
      </left>
      <right style="medium">
        <color indexed="64"/>
      </right>
      <top style="thick">
        <color auto="1"/>
      </top>
      <bottom style="medium">
        <color indexed="64"/>
      </bottom>
      <diagonal/>
    </border>
    <border>
      <left style="thin">
        <color indexed="64"/>
      </left>
      <right style="medium">
        <color indexed="64"/>
      </right>
      <top/>
      <bottom style="thick">
        <color auto="1"/>
      </bottom>
      <diagonal/>
    </border>
  </borders>
  <cellStyleXfs count="8">
    <xf numFmtId="0" fontId="0" fillId="0" borderId="0"/>
    <xf numFmtId="0" fontId="6" fillId="0" borderId="0"/>
    <xf numFmtId="0" fontId="19" fillId="0" borderId="0"/>
    <xf numFmtId="0" fontId="21" fillId="0" borderId="0"/>
    <xf numFmtId="0" fontId="16" fillId="0" borderId="0"/>
    <xf numFmtId="0" fontId="20" fillId="0" borderId="0"/>
    <xf numFmtId="44" fontId="19" fillId="0" borderId="0" applyFont="0" applyFill="0" applyBorder="0" applyAlignment="0" applyProtection="0"/>
    <xf numFmtId="0" fontId="6" fillId="0" borderId="0"/>
  </cellStyleXfs>
  <cellXfs count="77">
    <xf numFmtId="0" fontId="0" fillId="0" borderId="0" xfId="0"/>
    <xf numFmtId="0" fontId="1" fillId="0" borderId="0" xfId="0" applyFont="1" applyAlignment="1">
      <alignment horizontal="center" vertical="center" wrapText="1"/>
    </xf>
    <xf numFmtId="4" fontId="13" fillId="0" borderId="9" xfId="0" applyNumberFormat="1" applyFont="1" applyBorder="1" applyAlignment="1" applyProtection="1">
      <alignment horizontal="center" vertical="center" wrapText="1"/>
      <protection locked="0"/>
    </xf>
    <xf numFmtId="4" fontId="13" fillId="0" borderId="6" xfId="0" applyNumberFormat="1" applyFont="1" applyBorder="1" applyAlignment="1" applyProtection="1">
      <alignment horizontal="center" vertical="center" wrapText="1"/>
      <protection locked="0"/>
    </xf>
    <xf numFmtId="0" fontId="18" fillId="0" borderId="1" xfId="0" applyFont="1" applyBorder="1" applyAlignment="1">
      <alignment horizontal="left" vertical="center" wrapText="1"/>
    </xf>
    <xf numFmtId="0" fontId="23"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2" applyFont="1" applyBorder="1" applyAlignment="1">
      <alignment horizontal="left" vertical="center" wrapText="1"/>
    </xf>
    <xf numFmtId="0" fontId="23" fillId="0" borderId="1" xfId="0" applyFont="1" applyBorder="1" applyAlignment="1">
      <alignment vertical="center" wrapText="1"/>
    </xf>
    <xf numFmtId="0" fontId="1" fillId="0" borderId="0" xfId="0" applyFont="1" applyAlignment="1">
      <alignment wrapText="1"/>
    </xf>
    <xf numFmtId="0" fontId="11" fillId="0" borderId="0" xfId="0" applyFont="1" applyAlignment="1">
      <alignment wrapText="1"/>
    </xf>
    <xf numFmtId="0" fontId="11" fillId="0" borderId="0" xfId="0" applyFont="1" applyAlignment="1">
      <alignment vertical="center" wrapText="1"/>
    </xf>
    <xf numFmtId="0" fontId="1" fillId="0" borderId="0" xfId="0" applyFont="1" applyAlignment="1">
      <alignment vertical="center" wrapText="1"/>
    </xf>
    <xf numFmtId="0" fontId="22" fillId="0" borderId="0" xfId="0" applyFont="1" applyAlignment="1">
      <alignment horizontal="center" vertical="center" wrapText="1"/>
    </xf>
    <xf numFmtId="0" fontId="7" fillId="0" borderId="0" xfId="0" applyFont="1" applyAlignment="1">
      <alignment horizontal="center" vertical="center" wrapText="1"/>
    </xf>
    <xf numFmtId="0" fontId="17" fillId="0" borderId="1" xfId="0" applyFont="1" applyBorder="1" applyAlignment="1">
      <alignment horizontal="justify" vertical="center" wrapText="1"/>
    </xf>
    <xf numFmtId="0" fontId="1" fillId="0" borderId="0" xfId="0" applyFont="1" applyAlignment="1">
      <alignment horizontal="left" wrapText="1"/>
    </xf>
    <xf numFmtId="0" fontId="0" fillId="0" borderId="0" xfId="0" applyAlignment="1">
      <alignment wrapText="1"/>
    </xf>
    <xf numFmtId="0" fontId="5" fillId="3" borderId="12"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24" fillId="0" borderId="9" xfId="0" applyFont="1" applyBorder="1" applyAlignment="1" applyProtection="1">
      <alignment horizontal="center" vertical="center" wrapText="1"/>
    </xf>
    <xf numFmtId="0" fontId="13" fillId="4" borderId="9" xfId="0" applyFont="1" applyFill="1" applyBorder="1" applyAlignment="1" applyProtection="1">
      <alignment vertical="center" wrapText="1"/>
    </xf>
    <xf numFmtId="4" fontId="13" fillId="0" borderId="9" xfId="0" applyNumberFormat="1" applyFont="1" applyBorder="1" applyAlignment="1" applyProtection="1">
      <alignment horizontal="center" vertical="center" wrapText="1"/>
    </xf>
    <xf numFmtId="4" fontId="13" fillId="0" borderId="10" xfId="0" applyNumberFormat="1"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5" fillId="4" borderId="6" xfId="0" applyFont="1" applyFill="1" applyBorder="1" applyAlignment="1" applyProtection="1">
      <alignment vertical="center" wrapText="1"/>
    </xf>
    <xf numFmtId="4" fontId="13" fillId="0" borderId="6" xfId="0" applyNumberFormat="1" applyFont="1" applyBorder="1" applyAlignment="1" applyProtection="1">
      <alignment horizontal="center" vertical="center" wrapText="1"/>
    </xf>
    <xf numFmtId="4" fontId="13" fillId="0" borderId="15" xfId="0" applyNumberFormat="1" applyFont="1" applyBorder="1" applyAlignment="1" applyProtection="1">
      <alignment horizontal="center" vertical="center" wrapText="1"/>
    </xf>
    <xf numFmtId="0" fontId="25" fillId="0" borderId="6" xfId="0" applyFont="1" applyBorder="1" applyAlignment="1" applyProtection="1">
      <alignment vertical="center" wrapText="1"/>
    </xf>
    <xf numFmtId="0" fontId="25" fillId="0" borderId="6" xfId="0" applyFont="1" applyBorder="1" applyAlignment="1" applyProtection="1">
      <alignment horizontal="center" vertical="center" wrapText="1"/>
    </xf>
    <xf numFmtId="0" fontId="24" fillId="0" borderId="6" xfId="0" applyFont="1" applyBorder="1" applyAlignment="1" applyProtection="1">
      <alignment vertical="center" wrapText="1"/>
    </xf>
    <xf numFmtId="0" fontId="24" fillId="0" borderId="9" xfId="1" applyFont="1" applyBorder="1" applyAlignment="1" applyProtection="1">
      <alignment horizontal="left" vertical="center" wrapText="1"/>
    </xf>
    <xf numFmtId="0" fontId="13" fillId="0" borderId="6" xfId="0" applyFont="1" applyBorder="1" applyAlignment="1" applyProtection="1">
      <alignment horizontal="center" vertical="center" wrapText="1"/>
    </xf>
    <xf numFmtId="0" fontId="24" fillId="0" borderId="6" xfId="1" applyFont="1" applyBorder="1" applyAlignment="1" applyProtection="1">
      <alignment horizontal="left" vertical="center" wrapText="1"/>
    </xf>
    <xf numFmtId="4" fontId="13" fillId="0" borderId="30" xfId="0" applyNumberFormat="1" applyFont="1" applyBorder="1" applyAlignment="1" applyProtection="1">
      <alignment horizontal="center" vertical="center" wrapText="1"/>
    </xf>
    <xf numFmtId="0" fontId="24" fillId="0" borderId="9" xfId="1" applyFont="1" applyBorder="1" applyAlignment="1" applyProtection="1">
      <alignment horizontal="center" vertical="center" wrapText="1"/>
    </xf>
    <xf numFmtId="0" fontId="24" fillId="0" borderId="6" xfId="1" applyFont="1" applyBorder="1" applyAlignment="1" applyProtection="1">
      <alignment horizontal="center" vertical="center" wrapText="1"/>
    </xf>
    <xf numFmtId="0" fontId="13" fillId="0" borderId="6" xfId="1" applyFont="1" applyBorder="1" applyAlignment="1" applyProtection="1">
      <alignment horizontal="left" vertical="center" wrapText="1"/>
    </xf>
    <xf numFmtId="0" fontId="24" fillId="0" borderId="21"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24" fillId="0" borderId="8" xfId="1" applyFont="1" applyBorder="1" applyAlignment="1" applyProtection="1">
      <alignment horizontal="center" vertical="center" wrapText="1"/>
    </xf>
    <xf numFmtId="0" fontId="24" fillId="0" borderId="8" xfId="1" applyFont="1" applyBorder="1" applyAlignment="1" applyProtection="1">
      <alignment horizontal="left" vertical="center" wrapText="1"/>
    </xf>
    <xf numFmtId="0" fontId="7" fillId="0" borderId="19" xfId="0" applyFont="1" applyBorder="1" applyAlignment="1" applyProtection="1">
      <alignment horizontal="center" vertical="center" wrapText="1"/>
    </xf>
    <xf numFmtId="4" fontId="13" fillId="0" borderId="28" xfId="0" applyNumberFormat="1" applyFont="1" applyBorder="1" applyAlignment="1" applyProtection="1">
      <alignment horizontal="center" vertical="center" wrapText="1"/>
    </xf>
    <xf numFmtId="4" fontId="13" fillId="0" borderId="29" xfId="0" applyNumberFormat="1"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2" borderId="1" xfId="0" applyFont="1" applyFill="1" applyBorder="1" applyAlignment="1" applyProtection="1">
      <alignment horizontal="center" wrapText="1"/>
    </xf>
    <xf numFmtId="0" fontId="8" fillId="2" borderId="0" xfId="0" applyFont="1" applyFill="1" applyAlignment="1" applyProtection="1">
      <alignment horizontal="center" wrapText="1"/>
    </xf>
    <xf numFmtId="0" fontId="8" fillId="2" borderId="2" xfId="0" applyFont="1" applyFill="1" applyBorder="1" applyAlignment="1" applyProtection="1">
      <alignment horizontal="center" wrapText="1"/>
    </xf>
    <xf numFmtId="0" fontId="1" fillId="3" borderId="3" xfId="0" applyFont="1" applyFill="1" applyBorder="1" applyAlignment="1" applyProtection="1">
      <alignment horizontal="left" wrapText="1"/>
    </xf>
    <xf numFmtId="0" fontId="1" fillId="3" borderId="4" xfId="0" applyFont="1" applyFill="1" applyBorder="1" applyAlignment="1" applyProtection="1">
      <alignment horizontal="left" wrapText="1"/>
    </xf>
    <xf numFmtId="0" fontId="1" fillId="3" borderId="5" xfId="0" applyFont="1" applyFill="1" applyBorder="1" applyAlignment="1" applyProtection="1">
      <alignment horizontal="left" wrapText="1"/>
    </xf>
    <xf numFmtId="0" fontId="2" fillId="2" borderId="2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4" fillId="0" borderId="9"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cellXfs>
  <cellStyles count="8">
    <cellStyle name="Měna 2" xfId="6"/>
    <cellStyle name="Normální" xfId="0" builtinId="0"/>
    <cellStyle name="Normální 10 3" xfId="7"/>
    <cellStyle name="Normální 2" xfId="5"/>
    <cellStyle name="normální 2 2" xfId="3"/>
    <cellStyle name="Normální 3" xfId="2"/>
    <cellStyle name="Normální 5 2" xfId="1"/>
    <cellStyle name="normální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2667000</xdr:colOff>
      <xdr:row>32</xdr:row>
      <xdr:rowOff>28575</xdr:rowOff>
    </xdr:from>
    <xdr:to>
      <xdr:col>7</xdr:col>
      <xdr:colOff>257175</xdr:colOff>
      <xdr:row>36</xdr:row>
      <xdr:rowOff>180975</xdr:rowOff>
    </xdr:to>
    <xdr:pic>
      <xdr:nvPicPr>
        <xdr:cNvPr id="4" name="Obrázek 1" descr="IROP_CZ_RO_C_C RG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146780250"/>
          <a:ext cx="59340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abSelected="1" zoomScaleNormal="100" zoomScalePageLayoutView="90" workbookViewId="0">
      <pane ySplit="1" topLeftCell="A26" activePane="bottomLeft" state="frozen"/>
      <selection pane="bottomLeft" activeCell="B30" sqref="B30"/>
    </sheetView>
  </sheetViews>
  <sheetFormatPr defaultColWidth="9.140625" defaultRowHeight="15.75" x14ac:dyDescent="0.25"/>
  <cols>
    <col min="1" max="1" width="6.7109375" style="9" customWidth="1"/>
    <col min="2" max="2" width="13.42578125" style="9" customWidth="1"/>
    <col min="3" max="3" width="45" style="16" customWidth="1"/>
    <col min="4" max="4" width="10.140625" style="9" customWidth="1"/>
    <col min="5" max="5" width="8.85546875" style="9" customWidth="1"/>
    <col min="6" max="6" width="49.7109375" style="9" customWidth="1"/>
    <col min="7" max="7" width="11.42578125" style="9" customWidth="1"/>
    <col min="8" max="8" width="11.28515625" style="9" customWidth="1"/>
    <col min="9" max="9" width="9.42578125" style="9" customWidth="1"/>
    <col min="10" max="10" width="14.28515625" style="9" customWidth="1"/>
    <col min="11" max="11" width="8.5703125" style="9" customWidth="1"/>
    <col min="12" max="12" width="8" style="9" customWidth="1"/>
    <col min="13" max="16384" width="9.140625" style="9"/>
  </cols>
  <sheetData>
    <row r="1" spans="1:12" ht="16.5" thickBot="1" x14ac:dyDescent="0.3">
      <c r="A1" s="53" t="s">
        <v>0</v>
      </c>
      <c r="B1" s="54"/>
      <c r="C1" s="54"/>
      <c r="D1" s="54"/>
      <c r="E1" s="54"/>
      <c r="F1" s="54"/>
      <c r="G1" s="54"/>
      <c r="H1" s="54"/>
      <c r="I1" s="54"/>
      <c r="J1" s="55"/>
    </row>
    <row r="2" spans="1:12" ht="40.5" customHeight="1" x14ac:dyDescent="0.25">
      <c r="A2" s="72" t="s">
        <v>18</v>
      </c>
      <c r="B2" s="73"/>
      <c r="C2" s="73"/>
      <c r="D2" s="73"/>
      <c r="E2" s="73"/>
      <c r="F2" s="73"/>
      <c r="G2" s="73"/>
      <c r="H2" s="73"/>
      <c r="I2" s="73"/>
      <c r="J2" s="74"/>
    </row>
    <row r="3" spans="1:12" ht="87" customHeight="1" x14ac:dyDescent="0.25">
      <c r="A3" s="50" t="s">
        <v>1</v>
      </c>
      <c r="B3" s="51"/>
      <c r="C3" s="51"/>
      <c r="D3" s="51"/>
      <c r="E3" s="51"/>
      <c r="F3" s="51"/>
      <c r="G3" s="51"/>
      <c r="H3" s="51"/>
      <c r="I3" s="51"/>
      <c r="J3" s="52"/>
    </row>
    <row r="4" spans="1:12" ht="47.25" customHeight="1" x14ac:dyDescent="0.25">
      <c r="A4" s="63" t="s">
        <v>20</v>
      </c>
      <c r="B4" s="64"/>
      <c r="C4" s="64"/>
      <c r="D4" s="64"/>
      <c r="E4" s="64"/>
      <c r="F4" s="64"/>
      <c r="G4" s="64"/>
      <c r="H4" s="64"/>
      <c r="I4" s="64"/>
      <c r="J4" s="65"/>
      <c r="K4" s="10"/>
    </row>
    <row r="5" spans="1:12" ht="16.5" customHeight="1" x14ac:dyDescent="0.25">
      <c r="A5" s="66" t="s">
        <v>2</v>
      </c>
      <c r="B5" s="67"/>
      <c r="C5" s="67"/>
      <c r="D5" s="67"/>
      <c r="E5" s="67"/>
      <c r="F5" s="67"/>
      <c r="G5" s="67"/>
      <c r="H5" s="67"/>
      <c r="I5" s="68"/>
      <c r="J5" s="69"/>
    </row>
    <row r="6" spans="1:12" ht="52.5" customHeight="1" x14ac:dyDescent="0.25">
      <c r="A6" s="59" t="s">
        <v>3</v>
      </c>
      <c r="B6" s="60" t="s">
        <v>4</v>
      </c>
      <c r="C6" s="60" t="s">
        <v>5</v>
      </c>
      <c r="D6" s="62" t="s">
        <v>6</v>
      </c>
      <c r="E6" s="70" t="s">
        <v>7</v>
      </c>
      <c r="F6" s="18" t="s">
        <v>8</v>
      </c>
      <c r="G6" s="19" t="s">
        <v>9</v>
      </c>
      <c r="H6" s="60" t="s">
        <v>10</v>
      </c>
      <c r="I6" s="60" t="s">
        <v>11</v>
      </c>
      <c r="J6" s="61" t="s">
        <v>12</v>
      </c>
    </row>
    <row r="7" spans="1:12" s="1" customFormat="1" ht="32.25" customHeight="1" thickBot="1" x14ac:dyDescent="0.3">
      <c r="A7" s="59"/>
      <c r="B7" s="60"/>
      <c r="C7" s="60"/>
      <c r="D7" s="62"/>
      <c r="E7" s="71"/>
      <c r="F7" s="20" t="s">
        <v>13</v>
      </c>
      <c r="G7" s="21" t="s">
        <v>13</v>
      </c>
      <c r="H7" s="60"/>
      <c r="I7" s="60"/>
      <c r="J7" s="61"/>
    </row>
    <row r="8" spans="1:12" s="12" customFormat="1" ht="36" customHeight="1" x14ac:dyDescent="0.25">
      <c r="A8" s="56" t="s">
        <v>19</v>
      </c>
      <c r="B8" s="57"/>
      <c r="C8" s="57"/>
      <c r="D8" s="57"/>
      <c r="E8" s="57"/>
      <c r="F8" s="57"/>
      <c r="G8" s="57"/>
      <c r="H8" s="57"/>
      <c r="I8" s="57"/>
      <c r="J8" s="58"/>
      <c r="K8" s="11"/>
    </row>
    <row r="9" spans="1:12" s="14" customFormat="1" ht="135" customHeight="1" thickTop="1" x14ac:dyDescent="0.25">
      <c r="A9" s="22">
        <v>1</v>
      </c>
      <c r="B9" s="23" t="s">
        <v>21</v>
      </c>
      <c r="C9" s="24" t="s">
        <v>22</v>
      </c>
      <c r="D9" s="23">
        <v>1</v>
      </c>
      <c r="E9" s="23" t="s">
        <v>14</v>
      </c>
      <c r="F9" s="75" t="s">
        <v>62</v>
      </c>
      <c r="G9" s="2"/>
      <c r="H9" s="25">
        <f t="shared" ref="H9:H18" si="0">G9*D9</f>
        <v>0</v>
      </c>
      <c r="I9" s="25">
        <f>H9*0.21</f>
        <v>0</v>
      </c>
      <c r="J9" s="26">
        <f>SUM(H9:I9)</f>
        <v>0</v>
      </c>
      <c r="K9" s="4"/>
      <c r="L9" s="13"/>
    </row>
    <row r="10" spans="1:12" s="14" customFormat="1" ht="234" customHeight="1" x14ac:dyDescent="0.25">
      <c r="A10" s="27">
        <v>2</v>
      </c>
      <c r="B10" s="28" t="s">
        <v>23</v>
      </c>
      <c r="C10" s="29" t="s">
        <v>24</v>
      </c>
      <c r="D10" s="28">
        <v>1</v>
      </c>
      <c r="E10" s="23" t="s">
        <v>14</v>
      </c>
      <c r="F10" s="75" t="s">
        <v>62</v>
      </c>
      <c r="G10" s="3"/>
      <c r="H10" s="30">
        <f t="shared" si="0"/>
        <v>0</v>
      </c>
      <c r="I10" s="30">
        <f t="shared" ref="I10:I18" si="1">H10*0.21</f>
        <v>0</v>
      </c>
      <c r="J10" s="31">
        <f t="shared" ref="J10:J18" si="2">SUM(H10:I10)</f>
        <v>0</v>
      </c>
      <c r="K10" s="4"/>
    </row>
    <row r="11" spans="1:12" s="14" customFormat="1" ht="64.5" customHeight="1" x14ac:dyDescent="0.25">
      <c r="A11" s="27">
        <v>3</v>
      </c>
      <c r="B11" s="28" t="s">
        <v>25</v>
      </c>
      <c r="C11" s="32" t="s">
        <v>26</v>
      </c>
      <c r="D11" s="28">
        <v>1</v>
      </c>
      <c r="E11" s="23" t="s">
        <v>14</v>
      </c>
      <c r="F11" s="75" t="s">
        <v>62</v>
      </c>
      <c r="G11" s="3"/>
      <c r="H11" s="25">
        <f t="shared" si="0"/>
        <v>0</v>
      </c>
      <c r="I11" s="25">
        <f t="shared" si="1"/>
        <v>0</v>
      </c>
      <c r="J11" s="26">
        <f t="shared" si="2"/>
        <v>0</v>
      </c>
      <c r="K11" s="5"/>
    </row>
    <row r="12" spans="1:12" s="14" customFormat="1" ht="180" customHeight="1" x14ac:dyDescent="0.25">
      <c r="A12" s="27">
        <v>4</v>
      </c>
      <c r="B12" s="33" t="s">
        <v>27</v>
      </c>
      <c r="C12" s="34" t="s">
        <v>57</v>
      </c>
      <c r="D12" s="28">
        <v>1</v>
      </c>
      <c r="E12" s="23" t="s">
        <v>14</v>
      </c>
      <c r="F12" s="75" t="s">
        <v>62</v>
      </c>
      <c r="G12" s="3"/>
      <c r="H12" s="25">
        <f t="shared" si="0"/>
        <v>0</v>
      </c>
      <c r="I12" s="25">
        <f t="shared" si="1"/>
        <v>0</v>
      </c>
      <c r="J12" s="26">
        <f t="shared" si="2"/>
        <v>0</v>
      </c>
      <c r="K12" s="4"/>
    </row>
    <row r="13" spans="1:12" s="14" customFormat="1" ht="127.5" customHeight="1" x14ac:dyDescent="0.25">
      <c r="A13" s="27">
        <v>5</v>
      </c>
      <c r="B13" s="28" t="s">
        <v>28</v>
      </c>
      <c r="C13" s="34" t="s">
        <v>51</v>
      </c>
      <c r="D13" s="33">
        <v>1</v>
      </c>
      <c r="E13" s="23" t="s">
        <v>14</v>
      </c>
      <c r="F13" s="75" t="s">
        <v>62</v>
      </c>
      <c r="G13" s="3"/>
      <c r="H13" s="25">
        <f t="shared" si="0"/>
        <v>0</v>
      </c>
      <c r="I13" s="25">
        <f t="shared" si="1"/>
        <v>0</v>
      </c>
      <c r="J13" s="26">
        <f t="shared" si="2"/>
        <v>0</v>
      </c>
      <c r="K13" s="4"/>
    </row>
    <row r="14" spans="1:12" s="14" customFormat="1" ht="181.5" customHeight="1" x14ac:dyDescent="0.25">
      <c r="A14" s="27">
        <v>6</v>
      </c>
      <c r="B14" s="33" t="s">
        <v>29</v>
      </c>
      <c r="C14" s="35" t="s">
        <v>52</v>
      </c>
      <c r="D14" s="33">
        <v>1</v>
      </c>
      <c r="E14" s="23" t="s">
        <v>14</v>
      </c>
      <c r="F14" s="75" t="s">
        <v>62</v>
      </c>
      <c r="G14" s="3"/>
      <c r="H14" s="25">
        <f t="shared" si="0"/>
        <v>0</v>
      </c>
      <c r="I14" s="25">
        <f t="shared" si="1"/>
        <v>0</v>
      </c>
      <c r="J14" s="26">
        <f t="shared" si="2"/>
        <v>0</v>
      </c>
      <c r="K14" s="15"/>
    </row>
    <row r="15" spans="1:12" s="14" customFormat="1" ht="33.75" x14ac:dyDescent="0.25">
      <c r="A15" s="27">
        <v>7</v>
      </c>
      <c r="B15" s="36" t="s">
        <v>30</v>
      </c>
      <c r="C15" s="37" t="s">
        <v>31</v>
      </c>
      <c r="D15" s="33">
        <v>1.4</v>
      </c>
      <c r="E15" s="23" t="s">
        <v>15</v>
      </c>
      <c r="F15" s="75" t="s">
        <v>62</v>
      </c>
      <c r="G15" s="3"/>
      <c r="H15" s="25">
        <f t="shared" si="0"/>
        <v>0</v>
      </c>
      <c r="I15" s="25">
        <f t="shared" si="1"/>
        <v>0</v>
      </c>
      <c r="J15" s="31">
        <f t="shared" si="2"/>
        <v>0</v>
      </c>
      <c r="K15" s="6"/>
    </row>
    <row r="16" spans="1:12" s="14" customFormat="1" ht="72" customHeight="1" x14ac:dyDescent="0.25">
      <c r="A16" s="27">
        <v>8</v>
      </c>
      <c r="B16" s="36" t="s">
        <v>32</v>
      </c>
      <c r="C16" s="37" t="s">
        <v>33</v>
      </c>
      <c r="D16" s="33">
        <v>1</v>
      </c>
      <c r="E16" s="23" t="s">
        <v>14</v>
      </c>
      <c r="F16" s="75" t="s">
        <v>62</v>
      </c>
      <c r="G16" s="3"/>
      <c r="H16" s="25">
        <f t="shared" si="0"/>
        <v>0</v>
      </c>
      <c r="I16" s="25">
        <f t="shared" si="1"/>
        <v>0</v>
      </c>
      <c r="J16" s="26">
        <f t="shared" si="2"/>
        <v>0</v>
      </c>
      <c r="K16" s="6"/>
    </row>
    <row r="17" spans="1:12" s="14" customFormat="1" ht="133.5" customHeight="1" x14ac:dyDescent="0.25">
      <c r="A17" s="27">
        <v>9</v>
      </c>
      <c r="B17" s="36" t="s">
        <v>34</v>
      </c>
      <c r="C17" s="37" t="s">
        <v>35</v>
      </c>
      <c r="D17" s="33">
        <v>2</v>
      </c>
      <c r="E17" s="23" t="s">
        <v>14</v>
      </c>
      <c r="F17" s="75" t="s">
        <v>62</v>
      </c>
      <c r="G17" s="3"/>
      <c r="H17" s="25">
        <f t="shared" si="0"/>
        <v>0</v>
      </c>
      <c r="I17" s="25">
        <f t="shared" si="1"/>
        <v>0</v>
      </c>
      <c r="J17" s="26">
        <f t="shared" si="2"/>
        <v>0</v>
      </c>
      <c r="K17" s="6"/>
    </row>
    <row r="18" spans="1:12" s="14" customFormat="1" ht="204.75" customHeight="1" thickBot="1" x14ac:dyDescent="0.3">
      <c r="A18" s="27">
        <v>10</v>
      </c>
      <c r="B18" s="36" t="s">
        <v>36</v>
      </c>
      <c r="C18" s="37" t="s">
        <v>60</v>
      </c>
      <c r="D18" s="33">
        <v>10</v>
      </c>
      <c r="E18" s="23" t="s">
        <v>14</v>
      </c>
      <c r="F18" s="75" t="s">
        <v>62</v>
      </c>
      <c r="G18" s="3"/>
      <c r="H18" s="25">
        <f t="shared" si="0"/>
        <v>0</v>
      </c>
      <c r="I18" s="25">
        <f t="shared" si="1"/>
        <v>0</v>
      </c>
      <c r="J18" s="38">
        <f t="shared" si="2"/>
        <v>0</v>
      </c>
      <c r="K18" s="6"/>
    </row>
    <row r="19" spans="1:12" s="14" customFormat="1" ht="192" customHeight="1" thickTop="1" x14ac:dyDescent="0.25">
      <c r="A19" s="22">
        <v>11</v>
      </c>
      <c r="B19" s="39" t="s">
        <v>37</v>
      </c>
      <c r="C19" s="35" t="s">
        <v>61</v>
      </c>
      <c r="D19" s="39">
        <v>1</v>
      </c>
      <c r="E19" s="23" t="s">
        <v>14</v>
      </c>
      <c r="F19" s="75" t="s">
        <v>62</v>
      </c>
      <c r="G19" s="2"/>
      <c r="H19" s="25">
        <f t="shared" ref="H19:H29" si="3">G19*D19</f>
        <v>0</v>
      </c>
      <c r="I19" s="25">
        <f>H19*0.21</f>
        <v>0</v>
      </c>
      <c r="J19" s="26">
        <f>SUM(H19:I19)</f>
        <v>0</v>
      </c>
      <c r="K19" s="7"/>
    </row>
    <row r="20" spans="1:12" s="14" customFormat="1" ht="81.75" customHeight="1" x14ac:dyDescent="0.25">
      <c r="A20" s="27">
        <v>12</v>
      </c>
      <c r="B20" s="40" t="s">
        <v>38</v>
      </c>
      <c r="C20" s="41" t="s">
        <v>59</v>
      </c>
      <c r="D20" s="40">
        <v>30</v>
      </c>
      <c r="E20" s="23" t="s">
        <v>14</v>
      </c>
      <c r="F20" s="75" t="s">
        <v>63</v>
      </c>
      <c r="G20" s="3"/>
      <c r="H20" s="25">
        <f t="shared" si="3"/>
        <v>0</v>
      </c>
      <c r="I20" s="25">
        <f t="shared" ref="I20:I29" si="4">H20*0.21</f>
        <v>0</v>
      </c>
      <c r="J20" s="26">
        <f t="shared" ref="J20:J29" si="5">SUM(H20:I20)</f>
        <v>0</v>
      </c>
      <c r="K20" s="4"/>
    </row>
    <row r="21" spans="1:12" s="14" customFormat="1" ht="138" customHeight="1" x14ac:dyDescent="0.25">
      <c r="A21" s="27">
        <v>13</v>
      </c>
      <c r="B21" s="40" t="s">
        <v>39</v>
      </c>
      <c r="C21" s="37" t="s">
        <v>58</v>
      </c>
      <c r="D21" s="40">
        <v>5</v>
      </c>
      <c r="E21" s="23" t="s">
        <v>14</v>
      </c>
      <c r="F21" s="75" t="s">
        <v>62</v>
      </c>
      <c r="G21" s="3"/>
      <c r="H21" s="25">
        <f t="shared" si="3"/>
        <v>0</v>
      </c>
      <c r="I21" s="25">
        <f t="shared" si="4"/>
        <v>0</v>
      </c>
      <c r="J21" s="26">
        <f t="shared" si="5"/>
        <v>0</v>
      </c>
      <c r="K21" s="4"/>
    </row>
    <row r="22" spans="1:12" s="14" customFormat="1" ht="106.5" customHeight="1" x14ac:dyDescent="0.25">
      <c r="A22" s="27">
        <v>14</v>
      </c>
      <c r="B22" s="40" t="s">
        <v>40</v>
      </c>
      <c r="C22" s="37" t="s">
        <v>41</v>
      </c>
      <c r="D22" s="40">
        <v>1</v>
      </c>
      <c r="E22" s="23" t="s">
        <v>14</v>
      </c>
      <c r="F22" s="75" t="s">
        <v>62</v>
      </c>
      <c r="G22" s="3"/>
      <c r="H22" s="25">
        <f t="shared" si="3"/>
        <v>0</v>
      </c>
      <c r="I22" s="25">
        <f t="shared" si="4"/>
        <v>0</v>
      </c>
      <c r="J22" s="26">
        <f t="shared" si="5"/>
        <v>0</v>
      </c>
      <c r="K22" s="4"/>
    </row>
    <row r="23" spans="1:12" s="14" customFormat="1" ht="126.75" customHeight="1" x14ac:dyDescent="0.25">
      <c r="A23" s="42">
        <v>15</v>
      </c>
      <c r="B23" s="40" t="s">
        <v>42</v>
      </c>
      <c r="C23" s="37" t="s">
        <v>53</v>
      </c>
      <c r="D23" s="40">
        <v>1</v>
      </c>
      <c r="E23" s="23" t="s">
        <v>14</v>
      </c>
      <c r="F23" s="75" t="s">
        <v>62</v>
      </c>
      <c r="G23" s="3"/>
      <c r="H23" s="25">
        <f t="shared" si="3"/>
        <v>0</v>
      </c>
      <c r="I23" s="25">
        <f t="shared" si="4"/>
        <v>0</v>
      </c>
      <c r="J23" s="26">
        <f t="shared" si="5"/>
        <v>0</v>
      </c>
      <c r="K23" s="4"/>
    </row>
    <row r="24" spans="1:12" s="14" customFormat="1" ht="123.75" x14ac:dyDescent="0.25">
      <c r="A24" s="27">
        <v>16</v>
      </c>
      <c r="B24" s="40" t="s">
        <v>42</v>
      </c>
      <c r="C24" s="35" t="s">
        <v>54</v>
      </c>
      <c r="D24" s="40">
        <v>1</v>
      </c>
      <c r="E24" s="23" t="s">
        <v>14</v>
      </c>
      <c r="F24" s="75" t="s">
        <v>62</v>
      </c>
      <c r="G24" s="3"/>
      <c r="H24" s="30">
        <f t="shared" si="3"/>
        <v>0</v>
      </c>
      <c r="I24" s="30">
        <f t="shared" si="4"/>
        <v>0</v>
      </c>
      <c r="J24" s="31">
        <f t="shared" si="5"/>
        <v>0</v>
      </c>
      <c r="K24" s="15"/>
      <c r="L24" s="13"/>
    </row>
    <row r="25" spans="1:12" s="14" customFormat="1" ht="146.25" x14ac:dyDescent="0.25">
      <c r="A25" s="27">
        <v>17</v>
      </c>
      <c r="B25" s="40" t="s">
        <v>42</v>
      </c>
      <c r="C25" s="37" t="s">
        <v>55</v>
      </c>
      <c r="D25" s="40">
        <v>1</v>
      </c>
      <c r="E25" s="23" t="s">
        <v>14</v>
      </c>
      <c r="F25" s="75" t="s">
        <v>62</v>
      </c>
      <c r="G25" s="3"/>
      <c r="H25" s="25">
        <f t="shared" si="3"/>
        <v>0</v>
      </c>
      <c r="I25" s="25">
        <f t="shared" si="4"/>
        <v>0</v>
      </c>
      <c r="J25" s="31">
        <f t="shared" si="5"/>
        <v>0</v>
      </c>
      <c r="K25" s="6"/>
    </row>
    <row r="26" spans="1:12" s="14" customFormat="1" ht="123.75" x14ac:dyDescent="0.25">
      <c r="A26" s="27">
        <v>18</v>
      </c>
      <c r="B26" s="40" t="s">
        <v>43</v>
      </c>
      <c r="C26" s="37" t="s">
        <v>56</v>
      </c>
      <c r="D26" s="40">
        <v>1</v>
      </c>
      <c r="E26" s="23" t="s">
        <v>14</v>
      </c>
      <c r="F26" s="75" t="s">
        <v>62</v>
      </c>
      <c r="G26" s="3"/>
      <c r="H26" s="25">
        <f t="shared" si="3"/>
        <v>0</v>
      </c>
      <c r="I26" s="25">
        <f t="shared" si="4"/>
        <v>0</v>
      </c>
      <c r="J26" s="26">
        <f t="shared" si="5"/>
        <v>0</v>
      </c>
      <c r="K26" s="8"/>
    </row>
    <row r="27" spans="1:12" s="14" customFormat="1" ht="36.75" customHeight="1" x14ac:dyDescent="0.25">
      <c r="A27" s="27">
        <v>19</v>
      </c>
      <c r="B27" s="40" t="s">
        <v>16</v>
      </c>
      <c r="C27" s="37" t="s">
        <v>44</v>
      </c>
      <c r="D27" s="40">
        <v>1</v>
      </c>
      <c r="E27" s="23" t="s">
        <v>14</v>
      </c>
      <c r="F27" s="75" t="s">
        <v>62</v>
      </c>
      <c r="G27" s="3"/>
      <c r="H27" s="25">
        <f t="shared" si="3"/>
        <v>0</v>
      </c>
      <c r="I27" s="25">
        <f t="shared" si="4"/>
        <v>0</v>
      </c>
      <c r="J27" s="26">
        <f t="shared" si="5"/>
        <v>0</v>
      </c>
      <c r="K27" s="6"/>
    </row>
    <row r="28" spans="1:12" s="14" customFormat="1" ht="78" customHeight="1" x14ac:dyDescent="0.25">
      <c r="A28" s="43">
        <v>20</v>
      </c>
      <c r="B28" s="44" t="s">
        <v>45</v>
      </c>
      <c r="C28" s="45" t="s">
        <v>46</v>
      </c>
      <c r="D28" s="44">
        <v>1</v>
      </c>
      <c r="E28" s="23" t="s">
        <v>14</v>
      </c>
      <c r="F28" s="75" t="s">
        <v>62</v>
      </c>
      <c r="G28" s="3"/>
      <c r="H28" s="25">
        <f t="shared" si="3"/>
        <v>0</v>
      </c>
      <c r="I28" s="25">
        <f t="shared" ref="I28" si="6">H28*0.21</f>
        <v>0</v>
      </c>
      <c r="J28" s="26">
        <f t="shared" ref="J28" si="7">SUM(H28:I28)</f>
        <v>0</v>
      </c>
      <c r="K28" s="6"/>
    </row>
    <row r="29" spans="1:12" s="14" customFormat="1" ht="118.5" customHeight="1" x14ac:dyDescent="0.25">
      <c r="A29" s="27">
        <v>21</v>
      </c>
      <c r="B29" s="40" t="s">
        <v>47</v>
      </c>
      <c r="C29" s="37" t="s">
        <v>48</v>
      </c>
      <c r="D29" s="40">
        <v>20</v>
      </c>
      <c r="E29" s="28" t="s">
        <v>14</v>
      </c>
      <c r="F29" s="76" t="s">
        <v>62</v>
      </c>
      <c r="G29" s="3"/>
      <c r="H29" s="30">
        <f t="shared" si="3"/>
        <v>0</v>
      </c>
      <c r="I29" s="30">
        <f t="shared" si="4"/>
        <v>0</v>
      </c>
      <c r="J29" s="31">
        <f t="shared" si="5"/>
        <v>0</v>
      </c>
      <c r="K29" s="4"/>
    </row>
    <row r="30" spans="1:12" s="14" customFormat="1" ht="34.5" thickBot="1" x14ac:dyDescent="0.3">
      <c r="A30" s="22">
        <v>22</v>
      </c>
      <c r="B30" s="39" t="s">
        <v>49</v>
      </c>
      <c r="C30" s="35" t="s">
        <v>50</v>
      </c>
      <c r="D30" s="39">
        <v>15</v>
      </c>
      <c r="E30" s="39" t="s">
        <v>14</v>
      </c>
      <c r="F30" s="75" t="s">
        <v>62</v>
      </c>
      <c r="G30" s="2"/>
      <c r="H30" s="25">
        <f t="shared" ref="H30" si="8">G30*D30</f>
        <v>0</v>
      </c>
      <c r="I30" s="25">
        <f>H30*0.21</f>
        <v>0</v>
      </c>
      <c r="J30" s="26">
        <f>SUM(H30:I30)</f>
        <v>0</v>
      </c>
      <c r="K30" s="7"/>
    </row>
    <row r="31" spans="1:12" s="14" customFormat="1" ht="19.5" customHeight="1" thickTop="1" thickBot="1" x14ac:dyDescent="0.3">
      <c r="A31" s="46"/>
      <c r="B31" s="49" t="s">
        <v>17</v>
      </c>
      <c r="C31" s="49"/>
      <c r="D31" s="49"/>
      <c r="E31" s="49"/>
      <c r="F31" s="49"/>
      <c r="G31" s="49"/>
      <c r="H31" s="47">
        <f>SUM(H9:H30)</f>
        <v>0</v>
      </c>
      <c r="I31" s="47">
        <f>SUM(I9:I30)</f>
        <v>0</v>
      </c>
      <c r="J31" s="48">
        <f>SUM(H31:I31)</f>
        <v>0</v>
      </c>
    </row>
    <row r="33" spans="1:10" x14ac:dyDescent="0.25">
      <c r="B33" s="17"/>
      <c r="C33" s="17"/>
      <c r="D33" s="17"/>
      <c r="E33" s="17"/>
      <c r="F33" s="17"/>
      <c r="G33" s="17"/>
      <c r="H33" s="17"/>
      <c r="I33" s="17"/>
      <c r="J33" s="17"/>
    </row>
    <row r="34" spans="1:10" ht="18" customHeight="1" x14ac:dyDescent="0.25">
      <c r="A34" s="17"/>
      <c r="B34" s="17"/>
      <c r="C34" s="17"/>
      <c r="D34" s="17"/>
      <c r="E34" s="17"/>
      <c r="F34" s="17"/>
      <c r="G34" s="17"/>
      <c r="H34" s="17"/>
      <c r="I34" s="17"/>
      <c r="J34" s="17"/>
    </row>
  </sheetData>
  <sheetProtection algorithmName="SHA-512" hashValue="bLSXglLiG4Kf/tDEsmBFGHDwGPLZKuVA/MHYvdmIF9wN2Bsel9kdbohCiWH785jqWpVWzppMoywg+3tr3CIXiQ==" saltValue="xnUiOV8v0LKzpPJbUaS4jA==" spinCount="100000" sheet="1" objects="1" scenarios="1"/>
  <protectedRanges>
    <protectedRange algorithmName="SHA-512" hashValue="Gj5f8dSNwJfIiQS3pTxYQE62I79vuYTM8KdtPL6B6s2KfxIpp6g46Bxl5MUHhqnMjemSLo5nUCiYUdyzyb0sWQ==" saltValue="idIAzxGkQsPebSd4yptb4Q==" spinCount="100000" sqref="G9:G30" name="Oblast1"/>
  </protectedRanges>
  <mergeCells count="15">
    <mergeCell ref="B31:G31"/>
    <mergeCell ref="A3:J3"/>
    <mergeCell ref="A1:J1"/>
    <mergeCell ref="A8:J8"/>
    <mergeCell ref="A6:A7"/>
    <mergeCell ref="B6:B7"/>
    <mergeCell ref="C6:C7"/>
    <mergeCell ref="H6:H7"/>
    <mergeCell ref="J6:J7"/>
    <mergeCell ref="I6:I7"/>
    <mergeCell ref="D6:D7"/>
    <mergeCell ref="A4:J4"/>
    <mergeCell ref="A5:J5"/>
    <mergeCell ref="E6:E7"/>
    <mergeCell ref="A2:J2"/>
  </mergeCells>
  <pageMargins left="0.23622047244094491" right="0.23622047244094491" top="0.35433070866141736" bottom="0.35433070866141736" header="0" footer="0"/>
  <pageSetup paperSize="9" scale="7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B8D85B-2A13-4DE3-BE5A-E1D191CA6229}">
  <ds:schemaRefs>
    <ds:schemaRef ds:uri="http://purl.org/dc/terms/"/>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d64b62dc-36e9-4e5d-85f8-d1c113d11751"/>
    <ds:schemaRef ds:uri="http://schemas.microsoft.com/office/2006/metadata/properties"/>
  </ds:schemaRefs>
</ds:datastoreItem>
</file>

<file path=customXml/itemProps2.xml><?xml version="1.0" encoding="utf-8"?>
<ds:datastoreItem xmlns:ds="http://schemas.openxmlformats.org/officeDocument/2006/customXml" ds:itemID="{37FA458A-9A8C-475A-8A5D-DCA12CB3DA03}">
  <ds:schemaRefs>
    <ds:schemaRef ds:uri="http://schemas.microsoft.com/sharepoint/v3/contenttype/forms"/>
  </ds:schemaRefs>
</ds:datastoreItem>
</file>

<file path=customXml/itemProps3.xml><?xml version="1.0" encoding="utf-8"?>
<ds:datastoreItem xmlns:ds="http://schemas.openxmlformats.org/officeDocument/2006/customXml" ds:itemID="{986FDC57-09C1-487C-BBD4-87DEE24C1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Manager/>
  <Company>Město Cheb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Danihelková Eva, Mgr.</dc:creator>
  <cp:keywords/>
  <dc:description/>
  <cp:lastModifiedBy>Soukupová Klára, Ing.</cp:lastModifiedBy>
  <cp:revision/>
  <dcterms:created xsi:type="dcterms:W3CDTF">2018-06-08T07:37:31Z</dcterms:created>
  <dcterms:modified xsi:type="dcterms:W3CDTF">2023-06-09T07:08:43Z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