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VZa_pracovni\Dodávka nábytku a pomůcek pro 6. ZŠ Cheb\"/>
    </mc:Choice>
  </mc:AlternateContent>
  <bookViews>
    <workbookView xWindow="780" yWindow="780" windowWidth="16050" windowHeight="1503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1" l="1"/>
  <c r="I80" i="1" l="1"/>
  <c r="H79" i="1"/>
  <c r="H78" i="1"/>
  <c r="H77" i="1"/>
  <c r="I77" i="1" s="1"/>
  <c r="J77" i="1" s="1"/>
  <c r="H76" i="1"/>
  <c r="H75" i="1"/>
  <c r="I75" i="1" s="1"/>
  <c r="J75" i="1" s="1"/>
  <c r="H74" i="1"/>
  <c r="I74" i="1" s="1"/>
  <c r="J74" i="1" s="1"/>
  <c r="H73" i="1"/>
  <c r="H72" i="1"/>
  <c r="H71" i="1"/>
  <c r="I71" i="1" s="1"/>
  <c r="J71" i="1" s="1"/>
  <c r="H70" i="1"/>
  <c r="I70" i="1" s="1"/>
  <c r="J70" i="1" s="1"/>
  <c r="H69" i="1"/>
  <c r="H68" i="1"/>
  <c r="J80" i="1" l="1"/>
  <c r="I79" i="1"/>
  <c r="J79" i="1" s="1"/>
  <c r="I78" i="1"/>
  <c r="J78" i="1" s="1"/>
  <c r="I69" i="1"/>
  <c r="J69" i="1" s="1"/>
  <c r="I73" i="1"/>
  <c r="J73" i="1" s="1"/>
  <c r="I68" i="1"/>
  <c r="J68" i="1" s="1"/>
  <c r="I72" i="1"/>
  <c r="J72" i="1" s="1"/>
  <c r="I76" i="1"/>
  <c r="J76" i="1" s="1"/>
  <c r="H53" i="1" l="1"/>
  <c r="I53" i="1" l="1"/>
  <c r="J53" i="1" s="1"/>
  <c r="H66" i="1" l="1"/>
  <c r="I66" i="1" s="1"/>
  <c r="J66" i="1" s="1"/>
  <c r="H65" i="1"/>
  <c r="H64" i="1"/>
  <c r="H63" i="1"/>
  <c r="I63" i="1" s="1"/>
  <c r="J63" i="1" s="1"/>
  <c r="H62" i="1"/>
  <c r="I62" i="1" s="1"/>
  <c r="J62" i="1" s="1"/>
  <c r="H61" i="1"/>
  <c r="H42" i="1"/>
  <c r="H41" i="1"/>
  <c r="I41" i="1" s="1"/>
  <c r="J41" i="1" s="1"/>
  <c r="I61" i="1" l="1"/>
  <c r="J61" i="1" s="1"/>
  <c r="I65" i="1"/>
  <c r="J65" i="1" s="1"/>
  <c r="I64" i="1"/>
  <c r="J64" i="1" s="1"/>
  <c r="I42" i="1"/>
  <c r="J42" i="1" s="1"/>
  <c r="H46" i="1"/>
  <c r="I46" i="1" s="1"/>
  <c r="J46" i="1" s="1"/>
  <c r="H47" i="1"/>
  <c r="I47" i="1" s="1"/>
  <c r="J47" i="1" s="1"/>
  <c r="H48" i="1"/>
  <c r="I48" i="1" s="1"/>
  <c r="H49" i="1"/>
  <c r="I49" i="1" s="1"/>
  <c r="H50" i="1"/>
  <c r="H51" i="1"/>
  <c r="I51" i="1" s="1"/>
  <c r="J51" i="1" s="1"/>
  <c r="H52" i="1"/>
  <c r="I52" i="1" s="1"/>
  <c r="H54" i="1"/>
  <c r="I54" i="1" s="1"/>
  <c r="H56" i="1"/>
  <c r="H57" i="1"/>
  <c r="I57" i="1" s="1"/>
  <c r="H58" i="1"/>
  <c r="I58" i="1" s="1"/>
  <c r="H59" i="1"/>
  <c r="H60" i="1"/>
  <c r="I60" i="1" s="1"/>
  <c r="J60" i="1" s="1"/>
  <c r="H45" i="1"/>
  <c r="I45" i="1" s="1"/>
  <c r="H29" i="1"/>
  <c r="H30" i="1"/>
  <c r="I30" i="1" s="1"/>
  <c r="H31" i="1"/>
  <c r="I31" i="1" s="1"/>
  <c r="H32" i="1"/>
  <c r="I32" i="1" s="1"/>
  <c r="H33" i="1"/>
  <c r="H34" i="1"/>
  <c r="H35" i="1"/>
  <c r="I35" i="1" s="1"/>
  <c r="H36" i="1"/>
  <c r="I36" i="1" s="1"/>
  <c r="H37" i="1"/>
  <c r="I37" i="1" s="1"/>
  <c r="J37" i="1" s="1"/>
  <c r="H38" i="1"/>
  <c r="I38" i="1" s="1"/>
  <c r="J38" i="1" s="1"/>
  <c r="H39" i="1"/>
  <c r="I39" i="1" s="1"/>
  <c r="H40" i="1"/>
  <c r="H43" i="1"/>
  <c r="I43" i="1" s="1"/>
  <c r="H28" i="1"/>
  <c r="H20" i="1"/>
  <c r="I20" i="1" s="1"/>
  <c r="J20" i="1" s="1"/>
  <c r="H21" i="1"/>
  <c r="H22" i="1"/>
  <c r="H23" i="1"/>
  <c r="H24" i="1"/>
  <c r="H25" i="1"/>
  <c r="I25" i="1" s="1"/>
  <c r="J25" i="1" s="1"/>
  <c r="H26" i="1"/>
  <c r="H19" i="1"/>
  <c r="I19" i="1" s="1"/>
  <c r="H12" i="1"/>
  <c r="H13" i="1"/>
  <c r="I13" i="1" s="1"/>
  <c r="J13" i="1" s="1"/>
  <c r="H14" i="1"/>
  <c r="H15" i="1"/>
  <c r="H16" i="1"/>
  <c r="I16" i="1" s="1"/>
  <c r="H17" i="1"/>
  <c r="I17" i="1" s="1"/>
  <c r="J17" i="1" s="1"/>
  <c r="H11" i="1"/>
  <c r="H81" i="1" l="1"/>
  <c r="I59" i="1"/>
  <c r="I11" i="1"/>
  <c r="I24" i="1"/>
  <c r="J24" i="1" s="1"/>
  <c r="J57" i="1"/>
  <c r="I33" i="1"/>
  <c r="J33" i="1" s="1"/>
  <c r="J30" i="1"/>
  <c r="J49" i="1"/>
  <c r="J43" i="1"/>
  <c r="I50" i="1"/>
  <c r="J50" i="1" s="1"/>
  <c r="J16" i="1"/>
  <c r="J32" i="1"/>
  <c r="I12" i="1"/>
  <c r="J12" i="1" s="1"/>
  <c r="J19" i="1"/>
  <c r="I23" i="1"/>
  <c r="J23" i="1" s="1"/>
  <c r="I21" i="1"/>
  <c r="J21" i="1" s="1"/>
  <c r="I34" i="1"/>
  <c r="J34" i="1" s="1"/>
  <c r="I29" i="1"/>
  <c r="J29" i="1" s="1"/>
  <c r="J45" i="1"/>
  <c r="I56" i="1"/>
  <c r="J56" i="1" s="1"/>
  <c r="J36" i="1"/>
  <c r="I28" i="1"/>
  <c r="J28" i="1" s="1"/>
  <c r="I15" i="1"/>
  <c r="J15" i="1" s="1"/>
  <c r="I40" i="1"/>
  <c r="J40" i="1" s="1"/>
  <c r="J54" i="1"/>
  <c r="J58" i="1"/>
  <c r="J52" i="1"/>
  <c r="J48" i="1"/>
  <c r="J39" i="1"/>
  <c r="J35" i="1"/>
  <c r="J31" i="1"/>
  <c r="I26" i="1"/>
  <c r="J26" i="1" s="1"/>
  <c r="I22" i="1"/>
  <c r="I14" i="1"/>
  <c r="J14" i="1" s="1"/>
  <c r="J22" i="1" l="1"/>
  <c r="I81" i="1"/>
  <c r="J59" i="1"/>
  <c r="J11" i="1"/>
  <c r="J81" i="1" l="1"/>
</calcChain>
</file>

<file path=xl/sharedStrings.xml><?xml version="1.0" encoding="utf-8"?>
<sst xmlns="http://schemas.openxmlformats.org/spreadsheetml/2006/main" count="285" uniqueCount="116">
  <si>
    <t>Příloha č. 1 Kupní smlouvy - Soupis předmětu plnění</t>
  </si>
  <si>
    <t>Název veřejné zakázky: Dodávka nábytku a pomůcek pro 6. ZŠ Cheb</t>
  </si>
  <si>
    <t xml:space="preserve">1. část veřejné zakázky: Školní nábytek do učeben </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</si>
  <si>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</si>
  <si>
    <t xml:space="preserve"> Nábytek v jednotném dekoru odstín buk, včetně dopravy, roznesení,ustavení, montáž a kotvení.</t>
  </si>
  <si>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</si>
  <si>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</si>
  <si>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</si>
  <si>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</si>
  <si>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</si>
  <si>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</si>
  <si>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</si>
  <si>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</si>
  <si>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</si>
  <si>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</si>
  <si>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</si>
  <si>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</si>
  <si>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Počítačová učebna a sklad pomůcek učebny - Specifikace kovové konstrukce RAL 3020 - červená</t>
  </si>
  <si>
    <t>Katedra</t>
  </si>
  <si>
    <t>ks</t>
  </si>
  <si>
    <t>DODAVATEL DOPLNÍ VLASTNÍ TECHNICKOU SPECIFIKACI (NESTAČÍ OPSAT ZADAVATELEM UVEDENOU SPECIFIKACI) DLE KTERÉ BUDE MOŽNÉ POSOUDIT SPLNĚNÍ MIN. TECHNICKÉ SPECIFIKACE STANOVENÉ ZADAVATELEM</t>
  </si>
  <si>
    <t>Přídavná skříňka</t>
  </si>
  <si>
    <t>Židle</t>
  </si>
  <si>
    <t>Multimediální počítačový stůl</t>
  </si>
  <si>
    <t>Židle žákovská</t>
  </si>
  <si>
    <t>Skříň</t>
  </si>
  <si>
    <t>Multimediální jazyková učebna - Specifikace kovové konstrukce RAL 2004 - oranžová</t>
  </si>
  <si>
    <t>Půlkulatý rohový stůl</t>
  </si>
  <si>
    <t>Učebna fyziky a chemie, sklad pomůcek - Specifikace kovové konstrukce RAL 5012 - modrá</t>
  </si>
  <si>
    <t>Stolek pro regulovatelné školní zdroje</t>
  </si>
  <si>
    <t>Demonstrační stůl</t>
  </si>
  <si>
    <t>Mycí stůl</t>
  </si>
  <si>
    <t>Elektrorozvaděč</t>
  </si>
  <si>
    <t>Digestoř laboratorní</t>
  </si>
  <si>
    <t>Židle učitelská</t>
  </si>
  <si>
    <t>Žákovský stůl třímístný</t>
  </si>
  <si>
    <t>Žákovská židle</t>
  </si>
  <si>
    <t>Centrální médiový díl</t>
  </si>
  <si>
    <t>Keramický dřez s příslušenstvím</t>
  </si>
  <si>
    <t>Umyvadlová skříňka</t>
  </si>
  <si>
    <t xml:space="preserve">Kabinet fyziky a chemie - Specifikace kovové konstrukce RAL 5012 - modrá                                                                                                                                                                                       </t>
  </si>
  <si>
    <t>Skříňový nástavec</t>
  </si>
  <si>
    <t>Kancelářský stůl</t>
  </si>
  <si>
    <t>Pojízdný zásuvkový kontejner</t>
  </si>
  <si>
    <t>Roletová kuchyňská skříňka</t>
  </si>
  <si>
    <t>Učitelská čalouněná židle</t>
  </si>
  <si>
    <t xml:space="preserve">Učebna přírodopisu - Specifikace kovové konstrukce RAL 7035 - šedá           </t>
  </si>
  <si>
    <t>Žákovský stůl dvoumístný</t>
  </si>
  <si>
    <t>Centrální ovládání žákovských stolů</t>
  </si>
  <si>
    <t>set</t>
  </si>
  <si>
    <t xml:space="preserve">Kabinet přírodopisu - Specifikace kovové konstrukce RAL 7035 - šedá            </t>
  </si>
  <si>
    <t xml:space="preserve">Skříňový nástavec </t>
  </si>
  <si>
    <t>Pohovka</t>
  </si>
  <si>
    <t>Čalouněné křeslo</t>
  </si>
  <si>
    <t>Konferenční stolek</t>
  </si>
  <si>
    <t>Celkem</t>
  </si>
  <si>
    <t>Katedra o rozměru (vxšxh) 76x160x68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3020. Osazení zásuvka 5x230V, 1x datová.</t>
  </si>
  <si>
    <t>Skříňka o rozměru (vxšxh) 76x50x68 cm je vyrobena z materiálu LTD o tloušťce 18 mm, laminovaného MDF o tloušťce 25mm, ocelového jeklu 20x40mm. Laminovaný materiál MDF v dekoru buk o tloušťce 25mm s ABS hranou pro pracovní desku je předepsán v provedení buk, kdy poslední průhledná ochranná vrstva laminace tzv. OVERLAY významně chrání desku před opotřebením.  Skříňka je zadveřená, uzamykatelná.</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</si>
  <si>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závitem,které zaručují maximální pevnost spojení skořepina - spodní část židle. Částečné čalounění židle je pevně pomocí skrytého kování fixované k sedáku (nikoli pouze podlepení).</t>
  </si>
  <si>
    <r>
      <t>Multimediální počítačový stůl</t>
    </r>
    <r>
      <rPr>
        <sz val="9"/>
        <color rgb="FFFF0000"/>
        <rFont val="Times New Roman"/>
        <family val="1"/>
        <charset val="238"/>
      </rPr>
      <t xml:space="preserve"> </t>
    </r>
  </si>
  <si>
    <t>Židle žákovská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pomoci šroubových spojů s metrickým závitem,které zaručují maximální pevnost spojení skořepina - spodní část židle.</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</si>
  <si>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3020.</t>
  </si>
  <si>
    <t>Skříň o rozměru 180x80x43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čtyřdveřová uzamykatelná, 2x stavitelná police.   Kovové prvky včetně úchytky jsou upraveny vypalovací barvou v barevné škále RAL 3020.</t>
  </si>
  <si>
    <t>Katedra o rozměru (vxšxh) 76x160x68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2004. Osazení zásuvka 5x230V, 1x datová.</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</si>
  <si>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pomoci šroubových spojů s metrickým závitem,které zaručují maximální pevnost spojení skořepina - spodní část židle. Částečné čalounění židle je pevně pomocí skrytého kování fixované k sedáku (nikoli pouze podlepení).</t>
  </si>
  <si>
    <t xml:space="preserve">Stůl obdélníkový celodřevěný  (v x š x h) 76x70x70 cm z LTD tl. 18 mm s ABS hranou, pevné kolíkové spojení, spodní část bočnic je opatřena čtveřicí plastových kluzáků,  prac.deska laminovaný materiál MDF v odstínu buk, kdy poslední průhledná ochranná vrstva (overlay) chrání desku před opotřebením. Čelní krytí je vyrobeno z ocelového perforovaného plechu tl. 1mm (oka 10x10 mm) a ocelového profilu 20x20x1,5 mm, které je ošetřeno práškovou vypalovací barvou v barevné škále RAL 2004, součástí stolu jsou kovové  háčky pro zavěšení sluchátek.
</t>
  </si>
  <si>
    <t>Stolový rohový doplněk o rozměru (vxšxh) 76x70x70 cm, vyrobena z materiálu LTD o tloušťce 18 mm, pracovní deska z LTD tl. 25 mm s ABS hranou.</t>
  </si>
  <si>
    <t>Židle žákovská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mspodní části židle přichycena pomoci šroubových spojů s metrickým závitem,které zaručují maximální pevnost spojení skořepina - spodní část židle.</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</si>
  <si>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2004.</t>
  </si>
  <si>
    <t>Skříň o rozměru 180x80x43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dvoudveřová uzamykatelná, 2x stavitelná police.   Kovové prvky včetně úchytky jsou upraveny vypalovací barvou v barevné škále RAL 2004.</t>
  </si>
  <si>
    <t>Katedra o rozměru (vxšxh) 76x160x68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RAL 5012. Osazení zásuvka 5x230V, 1x datová.</t>
  </si>
  <si>
    <t>Skříňka demonstračního stolu o rozměru (vxšxh) 90x65x68 cm je vyrobena v kombinaci materiálu LTD o tloušťce 18mm a ocelového jeklu 20x40mm. V horní části je umístěn úložný výsuvný uzamykatelný prostor pro zabudování regulovatelných zdrojů a přepínačů jednotlivých obvodů. Ve spodní části úložný prostor uzavíratelný se stavitelnou policí. Současně je speciálně upravená pro vedení veškeré kabeláže a je připravena pro elektrovestavbu včetně prostupů a nezbytného kotvení k podlaze. Pro zpevnění konstrukce skříňky demonstračního stolu je ve spodní části zapuštěn do hloubky 20mm ocelový jekl rozměru 20 x 40 mm. Pracovní deska z konglomerovaného kamene 20 mm. Kovové prvky včetně úchytky jsou upraveny vypalovací barvou v barevné škále RAL 5012.</t>
  </si>
  <si>
    <t>Skříňka demonstračního stolu o rozměru (vxšxh) 90x80x68cm je vyrobena v kombinaci materiálu LTD o tloušťce 18mm a ocelového jeklu 20x40mm. Skříňka je zadveřená, uzamykatelná.  Pro zpevnění konstrukce skříňky mycího stolu je ve spodní části zapuštěn do hloubky 20mm ocelový jekl rozměru 20 x 40 mm.  Pracovní deska z konglomerovaného kamene 20 mm. Kovové prvky včetně úchytky jsou upraveny vypalovací barvou v barevné škále  RAL 5012.</t>
  </si>
  <si>
    <t>Skříňka mycího stolu o rozměru (vxšxh) 90x60x68cm je vyrobena v kombinaci materiálu LTD o tloušťce 18mm a ocelového jeklu 20x40mm. Skříňka je zadveřená, uzamykatelná.  Pro zpevnění konstrukce skříňky mycího stolu je ve spodní části zapuštěn do hloubky 20mm ocelový jekl rozměru 20 x 40 mm. Pracovní deska z konglomerovaného kamene 20 mm. Kovové prvky včetně úchytky jsou upraveny vypalovací barvou v barevné škále RAL 5012. Keramický dřez laboratorní pro osazení do mycího stolu demonstračního pracoviště o rozměru 20x53x47 cm. Výpusť s chemicky odolnou výtokovou trubkou pro montáž s keramickým dřezem. Baterie vodovodní pro studenou vodu, ramínko k baterii vysoké, náustek odtokový k vodovodní baterii.</t>
  </si>
  <si>
    <t>Zdroj NN 0-24V,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t>
  </si>
  <si>
    <t xml:space="preserve">Digestoř školní pro učitelské pracoviště vybavená , r.220x110x70cm. Odsávání ventilátorem do nevýbušného prostředí  bezodtahová - filtrační patrona. Osvětlení, průhled z bezpečnostního skla, stěny a konstrukce digestoře ze sendviče, hlavní vypínač na čelním panelu, zásuvky 230V, pracovní deska: konglomerovaný kámen o síle min. 20mm, vodovodní armatura s keramickým odkapávátkem s plnoprůtokovým sifonem 15x15cm. konstrukční prvky zhotoveny z netříštivých materiálů, vnější svislé hrany zaobleny nejméně R 10. </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</si>
  <si>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mspodní části židle přichycena pomoci šroubových spojů s metrickým závitem,které zaručují maximální pevnost spojení skořepina - spodní část židle. Částečné čalounění židle je pevně pomocí skrytého kování fixované k sedáku (nikoli pouze podlepení).</t>
  </si>
  <si>
    <t>Opěrák školní židle je vyroben z bukové překližky povrchově upravené bezbarvým polyuretanovým lakem. Sedák je odolný nárazům, barevně stálý, rezistentní chemickým znečištěním a ohnivzdorný. Pro zvýšení přilnavosti sedícího je sedák opatřen výstupky ve tvaru koleček.Tvarově upravené překližky zaručují maximální ergonomii sezení,  sedák opatřen prolisem v místě sedu. Opěrák je tvarován (prohnut) ve dvou směrech tak, aby co nejlépe svým tvarem odpovídal anatomií lidského těla v bederní oblasti. Sedák i opěrák židle jsou k rámu přinýtovány ocelovými nýty. Rám školní židle je vyroben z odlehčených profilů jako celosvařenec. Celková hmotnost židle je max. 3,3kg. Nosný profil rámu je plochoovál 38x20 mm o tloušťce stěny 2mm v kombinaci s trubkovým profilem. Kovové prvky jsou upraveny vypalovací barvou s permanentní Anticovid/antibakteriální certifikovanou ochranou v barevné škále RAL 5012.</t>
  </si>
  <si>
    <t>Centrální médiový díl o rozměru (vxšxh) 90x130x70 cm je vyroben z materiálu LTD o tloušťce 18mm. Vnitřní část dílu se zabudovanou výlevkou je z kompaktu. Horní část je tvořena roletkou se zámkem.</t>
  </si>
  <si>
    <t>Centrální médiový díl o rozměru (vxšxh) 90x170x70 cm je vyroben z materiálu LTD o tloušťce 18mm. Vnitřní část dílu se zabudovanou výlevkou je z kompaktu. Horní část je tvořena roletkou se zámkem.</t>
  </si>
  <si>
    <t>Keramický dřez laboratorní pro osazení do médiového dílu. Výpusť s chemicky odolnou výtokovou trubkou pro montáž s keramickým dřezem. Baterie vodovodní pro studenou vodu.</t>
  </si>
  <si>
    <t>Skříňka mycího stolu o rozměru (vxšxh) 90x196x60cm je vyrobena v kombinaci materiálu LTD o tloušťce 18mm a ocelového jeklu 20x40mm. Skříňka je zadveřená, uzamykatelná. Pro zpevnění konstrukce skříňky mycího stolu je ve spodní části zapuštěn do hloubky 20mm ocelový jekl rozměru 20 x 40 mm. Kovové prvky včetně úchytky jsou upraveny vypalovací barvou v barevné škále RAL 5012. Keramická umyvadla  pro osazení do skříňky, baterie vodovodní.</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</si>
  <si>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5012.</t>
  </si>
  <si>
    <t>Skříň o rozměru  180x80x43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5012.</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</si>
  <si>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1x uzamykatelná dvířka, 4x stavitelná police. Kovové prvky včetně úchytky jsou upraveny vypalovací barvou RAL 5012.</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</si>
  <si>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uzamykatelná, v horní části prosklená dvířka a ve spodní části plná dvířka, 4x stavitelná police. Kovové prvky včetně úchytky jsou upraveny vypalovací barvou RAL 5012.</t>
  </si>
  <si>
    <t>Nástavec o rozměru 60x90x43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otevřený, policový. Kovové prvky  jsou upraveny vypalovací barvou v barevné škále RAL 5012.</t>
  </si>
  <si>
    <t xml:space="preserve">Skříň na kyseliny a zásady, rozměry ( v x š x h ) 197x120x60,5 cm, oddělené skladování kyselin a louhů ve dvou komorách, 8x stabilní výsuvné podnosy s vyjímatelnou plastovou vanou, dveře s cylindrickým zámkem jednotlivě uzavíratelné. </t>
  </si>
  <si>
    <t>Zásuvkový kontejner 61x42x58 cm ( v x š x h ), vyroben z materiálu LTD o tloušťce 18 mm, zásuvky osazené centrálním zámkem, součástí kontejneru jsou kolečka.</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</si>
  <si>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dvoudveřová uzamykatelná, 2x stavitelná police.   Kovové prvky včetně úchytky jsou upraveny vypalovací barvou v barevné škále  RAL 5012.</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</si>
  <si>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4x stavitelná police. Kovové prvky včetně úchytky jsou upraveny vypalovací barvou v barevné škále  RAL 5012.</t>
  </si>
  <si>
    <t>Nástavec o rozměru 60x90x43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uzavřený, policový. Kovové prvky  jsou upraveny vypalovací barvou v barevné škále RAL 5012.</t>
  </si>
  <si>
    <t xml:space="preserve">Skříň kuchyňská 195 x130x x 60 cm ( v x š x h), vyrobena z materiálu LTD o tloušťce 18 mm s ABS hranou, horní část opatřena roletkou a policemi, spodní část dvoudveřová se dvěmi zásuvkami. Součástí skříně je nerezový dřez a stojanková baterie TSV. </t>
  </si>
  <si>
    <t>Židle kancelářská, čalouněné provedení s područkami černý plastový kříž s kolečky, plynový píst, čalounění látkou s odolností vůči prodření min. 150.000 cyklů, nosnost 120 kg.</t>
  </si>
  <si>
    <t>Katedra o rozměru (vxšxh) 76x160x68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7035. Osazení zásuvka 5x230V, 1x datová.</t>
  </si>
  <si>
    <t>Centrální ovládání zámečků odklopů na žákovských pracovištích, implementace do učitelského pracoviště</t>
  </si>
  <si>
    <t>Opěrák školní židle je vyroben z bukové překližky povrchově upravené bezbarvým polyuretanovým lakem. Sedák je odolný nárazům, barevně stálý, rezistentní chemickým znečištěním a ohnivzdorný. Pro zvýšení přilnavosti sedícího je sedák opatřen výstupky ve tvaru koleček.Tvarově upravené překližky zaručují maximální ergonomii sezení,  sedák opatřen prolisem v místě sedu. Opěrák je tvarován (prohnut) ve dvou směrech tak, aby co nejlépe svým tvarem odpovídal anatomií lidského těla v bederní oblasti. Sedák i opěrák židle jsou k rámu přinýtovány ocelovými nýty. Rám školní židle je vyroben z odlehčených profilů jako celosvařenec. Celková hmotnost židle je max. 3,3kg. Nosný profil rámu je plochoovál 38x20mm o tloušťce stěny 2mm v kombinaci s trubkovým profilem. Kovové prvky jsou upraveny vypalovací barvou s permanentní Anticovid/antibakteriální certifikovanou ochranou v barevné škále RAL 7035.</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</si>
  <si>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7035.</t>
  </si>
  <si>
    <t>Skříň o rozměru  180x80x43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4x stavitelná police. Kovové prvky včetně úchytky jsou upraveny vypalovací barvou v barevné škále  RAL 7035.</t>
  </si>
  <si>
    <t>Skříň o rozměru  180x80x43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čtyřdveřová, uzamykatelná, 4x stavitelná police. Kovové prvky včetně úchytky jsou upraveny vypalovací barvou v barevné škále  RAL 7035.</t>
  </si>
  <si>
    <t>Skříňka mycího stolu o rozměru (vxšxh) 90x223x60cm je vyrobena v kombinaci materiálu LTD o tloušťce 18mm a ocelového jeklu 20x40mm. Skříňka je zadveřená, uzamykatelná. Pro zpevnění konstrukce skříňky mycího stolu je ve spodní části zapuštěn do hloubky 20mm ocelový jekl rozměru 20 x 40 mm. Kovové prvky včetně úchytky jsou upraveny vypalovací barvou v barevné škále RAL 7035. Keramická umyvadla  pro osazení do skříňky, baterie vodovodní.</t>
  </si>
  <si>
    <t>Skříň o rozměru  180x90x50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7035.</t>
  </si>
  <si>
    <t>Skříň o rozměru 180x90x50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dvoudveřová uzamykatelná, 2x stavitelná police.   Kovové prvky včetně úchytky jsou upraveny vypalovací barvou v barevné škále  RAL 7035.</t>
  </si>
  <si>
    <t>Skříň o rozměru 180x45x50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jednodveřová, uzamykatelná, s výsuvným ramínkem, 1x police. Kovové prvky včetně úchytky jsou upraveny vypalovací barvou v barevné škále RAL 7035.</t>
  </si>
  <si>
    <t>Nástavec o rozměru 60x90x50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uzavřený prosklenými dvířky, policový. Kovové prvky  jsou upraveny vypalovací barvou v barevné škále RAL 7035.</t>
  </si>
  <si>
    <t>Nástavec o rozměru 60x90x50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uzavřený, policový. Kovové prvky  jsou upraveny vypalovací barvou v barevné škále RAL 7035.</t>
  </si>
  <si>
    <t xml:space="preserve">Kancelářský stůl </t>
  </si>
  <si>
    <t>Pohovka  čalouněná látkou s odolností vůči prodření min. 40000 cyklů.</t>
  </si>
  <si>
    <t>Křeslo čalouněné v  provedení s područkami, čalounění látkou s odolností vůči prodření min. 40000 cyklů.</t>
  </si>
  <si>
    <t>Konferenční stolek 50x140x50 cm ( v x š x h ), vyroben z materiálu LTD o tloušťce 18 mm, pracovní deska z LTD tl. 18 mm s ABS hranou.</t>
  </si>
  <si>
    <t>Multifunkční PC stůl s přípravou pro  vnitřní skrytou elektro vestavbu, kabeláže a výsuv LCD monitoru. Stůl o rozměru (vxšxh) 76 x 70 x 68 cm je vestavěn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stolu o tloušťce 25mm s jednolitou PUR hranou  je horizontálně posuvná (na ložisku nebo obdobně mechanicky kvalitní řešení), uzamykatelná pomoci karty (bezkontaktní zámek vč. karty k zámečku a dvou náhradních karet). Pod pracovní deskou má stůl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Pojezd pro klávesnici není požadován. Pracoviště má přípravu pro kotvení k podlaze, skrytý prostup kabeláže z podlahy do boxu. Součástí stolu je 1x datová zásuvka a 1x zásuvka dvojitá 230V.  Kovové části jsou ošetřeny práškovou vypalovanou barvou - odstín RAL 2030. Rozměry v toleranci +/-5%.</t>
  </si>
  <si>
    <t xml:space="preserve">Žákovský stůl třímístný s výztuhou pod pracovní deskou o rozměru (vxšxh) 76x210x59 cm. Kombinovaná konstrukce na samonosné kovové podnoži z profilu 40x20xmm, čelní krytí je vyrobeno z ocelového perforovaného plechu tl. 1mm a ocelového profilu 20x20x1,5 mm a je přivařeno ke kostře stolu. Výplň  bočnice a nábytkový kanál pro kabeláže  z LTD o tloušťce 18mm. Pracovní deska vysokotlaký laminát (postforming/HPL folie) o tloušťce 27 mm má odklop s přípravou pro žákovský panel s vývody pro NN (panel se zdířkami pro přímé měření elektronických senzorických modulů - banánky) 3x zásuvkou 230V, 3x datovou zásuvkou a elektrický zámeček odklopu, které jsou součástí stolu.  Pod pracovní deskou je umístěn kanál z materiálu LTD tak, aby veškerá kabeláž byla uschována pod tímto kanálem. Stůl je dále vybaven plechovým krytem k noze stolu pro vedení kabeláží a přípraven ke kotvení k podlaze.  Stůl je  připraven ke kotvení k podlaze přes profil podnože tak, aby spojovací materiál mohl být zakryt krytkou. Kovové části stolu jsou  ošetřeny práškovou vypalovací barvou dle RAL 5012. Rozměrové parametry jsou v toleranci +/-5%. </t>
  </si>
  <si>
    <t>Univerzální kancelářské pracoviště o rozměru (vxšxh) 76x150x70 cm odlehčené konstrukce; plně vybavené s elektroinstalací 230V.
Kostra stolu je tvořena montáží dvou svařencových sestav, vyrobených z trubky 54x2mm a jeklu  40x20x1,5mm a vzájemně spojených  jeklem 40x20x1,5mm. Zavětrování z ocelového děrovaného plechu o tloušťce 1mm je osazeno v noze stolu. Pracovní plocha o tloušťce 25mm z LTD s ABS hranou, je osazena kabelovou průchodkou a vestavěným výklopným elektro panelem se dvěmi zásuvkami 230V a dvěmi ždířkami USB Stůl má vyřešeno skryté provedení i organizér kabeláže s vyústěním do koncovek připojitelných do příslušných zásuvek v místnosti. Součástí plné výbavy elektroinstalace je i příprava pro skrytý vnitřní rozvod 230V pro PC i monitor a současně  pro možnost prodloužení kabelů USB, HDMI pro klávesnici, myš i monitor. V pracovní desce jsou závitové otvory pro upevnění (resp. demontáž) nosné kostry stolu, podvěsu pro stolní PC a pojezdu pro klávesnici. Stůl je opatřen rektifikací; kovové části jsou ošetřeny práškovou vypalovanou barvou v  RAL 5012. Stůl je dodáván v rozloženém stavu. Uvedené parametry v toleranci +/-5%.</t>
  </si>
  <si>
    <t xml:space="preserve">Žákovský stůl dvoumístný  s uzavřenou skříňkou na mikroskop š. 30 cm umístěnou pod pracovní deskou, celkový rozměr (vxšxh) 76x150x59 cm. Kombinovaná konstrukce na samonosné kovové podnoži z profilu 40x20xmm, čelní krytí je vyrobeno z ocelového perforovaného plechu tl.1mm přivařeno ke kostře stolu a ocelového profilu 20x20x1,5 mm. Výplň  bočnice a nábytkový kanál pro kabeláže  z LTD o tloušťce 18mm. Pracovní deska vysokotlaký laminát (postforming/HPL folie) o tloušťce 27 mm má odklop s přípravou pro žákovský panel s vývody pro NN (panel se zdířkami pro příjmé měření elektronických senzorických modulů - banánky) 2x zásuvkou 230V, 2x datovou zásuvkou a elektrický zámeček odklopu, které jsou součástí stolu. Stůl je dále vybaven plechovým krytem k noze stolu pro vedení kabeláží a přípraven ke kotvení k podlaze. Stůl je  připraven ke kotvení k podlaze přes profil podnože tak, aby spojovací materiál mohl být zakryt krytkou. Kovové části stolu jsou  ošetřeny práškovou vypalovací barvou RAL 7035. Rozměrové parametry jsou v toleranci +/-5%. </t>
  </si>
  <si>
    <t>Univerzální kancelářské pracoviště o rozměru (vxšxh) 76x150x70 cm odlehčené konstrukce; plně vybavené s elektroinstalací 230V.Kostra stolu je tvořena montáží dvou svařencových sestav, vyrobených z trubky 54x2mm a jeklu  40x20x1,5mm a vzájemně spojených  jeklem 40x20x1,5mm. Zavětrování z ocelového děrovaného plechu o tloušťce 1mm je osazeno v noze stolu. Pracovní plocha o tloušťce 25mm z LTD s ABS hranou, je osazena kabelovou průchodkou a vestavěným výklopným elektro panelem se dvěmi zásuvkami 230V a dvěmi ždířkami USB. Stůl má vyřešeno skryté provedení i organizér kabeláže s vyústěním do koncovek připojitelných do příslušných zásuvek v místnosti. Součástí plné výbavy elektroinstalace je i příprava pro skrytý vnitřní rozvod 230V pro PC i monitor a současně  pro možnost prodloužení kabelů USB, HDMI pro klávesnici, myš i monitor. V pracovní desce jsou závitové otvory pro upevnění (resp. demontáž) nosné kostry stolu, podvěsu pro stolní PC a pojezdu pro klávesnici. Stůl je opatřen rektifikací; kovové části jsou ošetřeny práškovou vypalovanou barvou v odstínech RAL 7035. Stůl je dodáván v rozloženém stavu. Uvedené parametry v toleranci +/-5%.</t>
  </si>
  <si>
    <t>Univerzální kancelářské pracoviště o rozměru (vxšxh) 76x140x70 cm odlehčené konstrukce; plně vybavené s elektroinstalací 230V.Kostra stolu je tvořena montáží dvou svařencových sestav, vyrobených z trubky 54x2mm a jeklu  40x20x1,5mm a vzájemně spojených  jeklem 40x20x1,5mm. Zavětrování z ocelového děrovaného plechu o tloušťce 1mm je osazeno v noze stolu. Pracovní plocha o tloušťce 25mm z LTD s ABS hranou, je osazena kabelovou průchodkou a vestavěným výklopným elektro panelem se dvěmi zásuvkami 230V a dvěmi ždířkami USB Stůl má vyřešeno skryté provedení i organizér kabeláže s vyústěním do koncovek připojitelných do příslušných zásuvek v místnosti. Součástí plné výbavy elektroinstalace je i příprava pro skrytý vnitřní rozvod 230V pro PC i monitor a současně  pro možnost prodloužení kabelů USB, HDMI pro klávesnici, myš i monitor. V pracovní desce jsou závitové otvory pro upevnění (resp. demontáž) nosné kostry stolu, podvěsu pro stolní PC a pojezdu pro klávesnici. Stůl je opatřen rektifikací; kovové části jsou ošetřeny práškovou vypalovanou barvou v odstínech  RAL 7035. Stůl je dodáván v rozloženém stavu. Uvedené parametry v toleranci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</si>
</sst>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0"/>
      <color indexed="8"/>
      <name val="Times New Roman"/>
      <family val="1"/>
      <charset val="238"/>
    </font>
    <font>
      <sz val="12"/>
      <color rgb="FFFF0000"/>
      <name val="Times New Roman"/>
      <family val="1"/>
      <charset val="238"/>
    </font>
    <font>
      <sz val="9"/>
      <name val="Times New Roman"/>
      <family val="1"/>
      <charset val="238"/>
    </font>
    <font>
      <sz val="9"/>
      <color theme="1"/>
      <name val="Times New Roman"/>
      <family val="1"/>
      <charset val="238"/>
    </font>
    <font>
      <sz val="9"/>
      <color indexed="8"/>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2"/>
      <color rgb="FFFF0000"/>
      <name val="Times New Roman"/>
      <family val="1"/>
      <charset val="238"/>
    </font>
    <font>
      <b/>
      <sz val="16"/>
      <color theme="1"/>
      <name val="Times New Roman"/>
      <family val="1"/>
      <charset val="238"/>
    </font>
    <font>
      <b/>
      <sz val="16"/>
      <color theme="1"/>
      <name val="Calibri"/>
      <family val="2"/>
      <charset val="238"/>
      <scheme val="minor"/>
    </font>
    <font>
      <sz val="9"/>
      <color rgb="FFFF0000"/>
      <name val="Times New Roman"/>
      <family val="1"/>
      <charset val="238"/>
    </font>
    <font>
      <b/>
      <sz val="16"/>
      <color rgb="FFFF0000"/>
      <name val="Times New Roman"/>
      <family val="1"/>
      <charset val="238"/>
    </font>
    <font>
      <sz val="10"/>
      <name val="Calibri"/>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ck">
        <color indexed="64"/>
      </bottom>
      <diagonal/>
    </border>
    <border>
      <left style="thin">
        <color auto="1"/>
      </left>
      <right style="medium">
        <color indexed="64"/>
      </right>
      <top style="thick">
        <color auto="1"/>
      </top>
      <bottom style="thick">
        <color auto="1"/>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medium">
        <color rgb="FF000000"/>
      </bottom>
      <diagonal/>
    </border>
    <border>
      <left/>
      <right/>
      <top style="thin">
        <color indexed="64"/>
      </top>
      <bottom/>
      <diagonal/>
    </border>
    <border>
      <left/>
      <right/>
      <top/>
      <bottom style="medium">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top style="thin">
        <color indexed="64"/>
      </top>
      <bottom/>
      <diagonal/>
    </border>
    <border>
      <left/>
      <right style="medium">
        <color indexed="64"/>
      </right>
      <top style="thin">
        <color auto="1"/>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5" fillId="0" borderId="0"/>
  </cellStyleXfs>
  <cellXfs count="144">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0" fontId="7" fillId="0" borderId="6" xfId="0" applyFont="1" applyBorder="1" applyAlignment="1">
      <alignment horizontal="center" vertical="center"/>
    </xf>
    <xf numFmtId="0" fontId="6" fillId="0" borderId="10" xfId="1" applyFont="1" applyFill="1" applyBorder="1" applyAlignment="1">
      <alignment horizontal="center" vertical="center" wrapText="1"/>
    </xf>
    <xf numFmtId="0" fontId="6" fillId="0" borderId="10" xfId="0" applyFont="1" applyBorder="1" applyAlignment="1">
      <alignment horizontal="center" vertical="center" wrapText="1"/>
    </xf>
    <xf numFmtId="0" fontId="18" fillId="0" borderId="10" xfId="0" applyFont="1" applyBorder="1" applyAlignment="1" applyProtection="1">
      <alignment horizontal="center" vertical="center" wrapText="1"/>
      <protection locked="0"/>
    </xf>
    <xf numFmtId="4" fontId="17" fillId="0" borderId="10" xfId="0" applyNumberFormat="1" applyFont="1" applyBorder="1" applyAlignment="1">
      <alignment horizontal="center" vertical="center"/>
    </xf>
    <xf numFmtId="4" fontId="17" fillId="0" borderId="6" xfId="0" applyNumberFormat="1" applyFont="1" applyBorder="1" applyAlignment="1">
      <alignment horizontal="center" vertical="center"/>
    </xf>
    <xf numFmtId="4" fontId="17" fillId="0" borderId="11" xfId="0" applyNumberFormat="1" applyFont="1" applyBorder="1" applyAlignment="1">
      <alignment horizontal="center" vertical="center"/>
    </xf>
    <xf numFmtId="4" fontId="17" fillId="0" borderId="14" xfId="0" applyNumberFormat="1" applyFont="1" applyBorder="1" applyAlignment="1">
      <alignment horizontal="center" vertical="center"/>
    </xf>
    <xf numFmtId="4" fontId="17" fillId="0" borderId="10" xfId="0" applyNumberFormat="1" applyFont="1" applyBorder="1" applyAlignment="1" applyProtection="1">
      <alignment horizontal="center" vertical="center" wrapText="1"/>
      <protection locked="0"/>
    </xf>
    <xf numFmtId="4" fontId="17" fillId="0" borderId="10" xfId="0" applyNumberFormat="1" applyFont="1" applyBorder="1" applyAlignment="1">
      <alignment horizontal="center" vertical="center" wrapText="1"/>
    </xf>
    <xf numFmtId="4" fontId="17" fillId="0" borderId="6" xfId="0" applyNumberFormat="1" applyFont="1" applyBorder="1" applyAlignment="1" applyProtection="1">
      <alignment horizontal="center" vertical="center" wrapText="1"/>
      <protection locked="0"/>
    </xf>
    <xf numFmtId="4" fontId="17" fillId="0" borderId="6" xfId="0" applyNumberFormat="1" applyFont="1" applyBorder="1" applyAlignment="1">
      <alignment horizontal="center" vertical="center" wrapText="1"/>
    </xf>
    <xf numFmtId="4" fontId="17" fillId="0" borderId="9" xfId="0" applyNumberFormat="1" applyFont="1" applyBorder="1" applyAlignment="1" applyProtection="1">
      <alignment horizontal="center" vertical="center" wrapText="1"/>
      <protection locked="0"/>
    </xf>
    <xf numFmtId="4" fontId="17"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4" fontId="17" fillId="0" borderId="12" xfId="0" applyNumberFormat="1" applyFont="1" applyBorder="1" applyAlignment="1" applyProtection="1">
      <alignment horizontal="center" vertical="center" wrapText="1"/>
      <protection locked="0"/>
    </xf>
    <xf numFmtId="0" fontId="12" fillId="0" borderId="0" xfId="0" applyFont="1"/>
    <xf numFmtId="0" fontId="6" fillId="0" borderId="10" xfId="0" applyFont="1" applyBorder="1" applyAlignment="1">
      <alignment horizontal="center" vertical="center"/>
    </xf>
    <xf numFmtId="0" fontId="6" fillId="0" borderId="12" xfId="1" applyFont="1" applyFill="1" applyBorder="1" applyAlignment="1">
      <alignment horizontal="center" vertical="center" wrapText="1"/>
    </xf>
    <xf numFmtId="4" fontId="17" fillId="0" borderId="9" xfId="0" applyNumberFormat="1" applyFont="1" applyBorder="1" applyAlignment="1">
      <alignment horizontal="center" vertical="center"/>
    </xf>
    <xf numFmtId="4" fontId="17" fillId="0" borderId="13" xfId="0" applyNumberFormat="1" applyFont="1" applyBorder="1" applyAlignment="1">
      <alignment horizontal="center" vertical="center"/>
    </xf>
    <xf numFmtId="0" fontId="12" fillId="0" borderId="0" xfId="0" applyFont="1" applyAlignment="1">
      <alignment vertical="center"/>
    </xf>
    <xf numFmtId="0" fontId="1" fillId="0" borderId="0" xfId="0" applyFont="1" applyAlignment="1">
      <alignment vertical="center"/>
    </xf>
    <xf numFmtId="0" fontId="7" fillId="0" borderId="24" xfId="0" applyFont="1" applyBorder="1" applyAlignment="1">
      <alignment horizontal="center" vertical="center"/>
    </xf>
    <xf numFmtId="0" fontId="7" fillId="0" borderId="21" xfId="0" applyFont="1" applyBorder="1" applyAlignment="1">
      <alignment horizontal="center" vertical="center"/>
    </xf>
    <xf numFmtId="4" fontId="17" fillId="0" borderId="11" xfId="0" applyNumberFormat="1" applyFont="1" applyBorder="1" applyAlignment="1">
      <alignment horizontal="center" vertical="center" wrapText="1"/>
    </xf>
    <xf numFmtId="4" fontId="17" fillId="0" borderId="14" xfId="0" applyNumberFormat="1" applyFont="1" applyBorder="1" applyAlignment="1">
      <alignment horizontal="center" vertical="center" wrapText="1"/>
    </xf>
    <xf numFmtId="4" fontId="17" fillId="0" borderId="13" xfId="0" applyNumberFormat="1" applyFont="1" applyBorder="1" applyAlignment="1">
      <alignment horizontal="center" vertical="center" wrapText="1"/>
    </xf>
    <xf numFmtId="0" fontId="7" fillId="0" borderId="18" xfId="0" applyFont="1" applyBorder="1" applyAlignment="1">
      <alignment horizontal="center" vertical="center"/>
    </xf>
    <xf numFmtId="4" fontId="17" fillId="0" borderId="27" xfId="0" applyNumberFormat="1" applyFont="1" applyBorder="1" applyAlignment="1">
      <alignment horizontal="center" vertical="center"/>
    </xf>
    <xf numFmtId="4" fontId="17" fillId="0" borderId="28" xfId="0" applyNumberFormat="1" applyFont="1" applyBorder="1" applyAlignment="1">
      <alignment horizontal="center" vertical="center"/>
    </xf>
    <xf numFmtId="0" fontId="1" fillId="0" borderId="0" xfId="0" applyFont="1" applyAlignment="1">
      <alignment horizontal="center"/>
    </xf>
    <xf numFmtId="0" fontId="24" fillId="5" borderId="0" xfId="0" applyFont="1" applyFill="1" applyBorder="1" applyAlignment="1">
      <alignment wrapText="1"/>
    </xf>
    <xf numFmtId="0" fontId="4" fillId="3" borderId="3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5" fillId="4" borderId="6" xfId="0" applyNumberFormat="1" applyFont="1" applyFill="1" applyBorder="1" applyAlignment="1">
      <alignment vertical="center" wrapText="1"/>
    </xf>
    <xf numFmtId="0" fontId="15" fillId="0" borderId="6" xfId="0" applyNumberFormat="1" applyFont="1" applyBorder="1" applyAlignment="1">
      <alignment horizontal="center"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6" xfId="1" applyFont="1" applyFill="1" applyBorder="1" applyAlignment="1">
      <alignment horizontal="left" vertical="center" wrapText="1"/>
    </xf>
    <xf numFmtId="0" fontId="14" fillId="0" borderId="6" xfId="0" applyFont="1" applyFill="1" applyBorder="1" applyAlignment="1">
      <alignment horizontal="center" vertical="center" wrapText="1"/>
    </xf>
    <xf numFmtId="0" fontId="13" fillId="4" borderId="10" xfId="0" applyNumberFormat="1" applyFont="1" applyFill="1" applyBorder="1" applyAlignment="1">
      <alignment vertical="center" wrapText="1"/>
    </xf>
    <xf numFmtId="0" fontId="13" fillId="0" borderId="6" xfId="1" applyFont="1" applyFill="1" applyBorder="1" applyAlignment="1">
      <alignment horizontal="left" vertical="center" wrapText="1"/>
    </xf>
    <xf numFmtId="0" fontId="13" fillId="0" borderId="10" xfId="1" applyFont="1" applyFill="1" applyBorder="1" applyAlignment="1">
      <alignment horizontal="center" vertical="center" wrapText="1"/>
    </xf>
    <xf numFmtId="0" fontId="13" fillId="0" borderId="10" xfId="1" applyFont="1" applyFill="1" applyBorder="1" applyAlignment="1">
      <alignment horizontal="left" vertical="center" wrapText="1"/>
    </xf>
    <xf numFmtId="0" fontId="13" fillId="0" borderId="6" xfId="1" applyFont="1" applyFill="1" applyBorder="1" applyAlignment="1">
      <alignment horizontal="center" vertical="center" wrapText="1"/>
    </xf>
    <xf numFmtId="0" fontId="14" fillId="0" borderId="6"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center" vertical="center" wrapText="1"/>
    </xf>
    <xf numFmtId="0" fontId="13" fillId="0" borderId="10" xfId="1" applyFont="1" applyFill="1" applyBorder="1" applyAlignment="1">
      <alignment horizontal="left" vertical="center" wrapText="1"/>
    </xf>
    <xf numFmtId="0" fontId="13" fillId="0" borderId="6"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3" fillId="4" borderId="6" xfId="0" applyFont="1" applyFill="1" applyBorder="1" applyAlignment="1">
      <alignment horizontal="left" vertical="center" wrapText="1"/>
    </xf>
    <xf numFmtId="0" fontId="13" fillId="0" borderId="6" xfId="0" applyFont="1" applyBorder="1" applyAlignment="1">
      <alignment horizontal="left" vertical="center" wrapText="1"/>
    </xf>
    <xf numFmtId="0" fontId="13" fillId="4" borderId="6" xfId="0" applyFont="1" applyFill="1" applyBorder="1" applyAlignment="1">
      <alignment horizontal="center" vertical="center" wrapText="1"/>
    </xf>
    <xf numFmtId="0" fontId="14" fillId="0" borderId="6" xfId="0" applyFont="1" applyBorder="1" applyAlignment="1">
      <alignment vertical="center" wrapText="1"/>
    </xf>
    <xf numFmtId="0" fontId="13" fillId="0" borderId="10" xfId="0" applyFont="1" applyBorder="1" applyAlignment="1">
      <alignment horizontal="left" vertical="center" wrapText="1"/>
    </xf>
    <xf numFmtId="0" fontId="14" fillId="0" borderId="10" xfId="0" applyFont="1" applyBorder="1" applyAlignment="1">
      <alignment horizontal="center" vertical="center"/>
    </xf>
    <xf numFmtId="0" fontId="13" fillId="0" borderId="12" xfId="0" applyFont="1" applyFill="1" applyBorder="1" applyAlignment="1">
      <alignment horizontal="center" vertical="center" wrapText="1"/>
    </xf>
    <xf numFmtId="0" fontId="13" fillId="4" borderId="12" xfId="0" applyFont="1" applyFill="1" applyBorder="1" applyAlignment="1">
      <alignment horizontal="left"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4" borderId="6" xfId="0" applyFont="1" applyFill="1" applyBorder="1" applyAlignment="1">
      <alignment horizontal="left" vertical="center" wrapText="1"/>
    </xf>
    <xf numFmtId="0" fontId="13" fillId="0" borderId="6" xfId="0" applyFont="1" applyBorder="1" applyAlignment="1">
      <alignment vertical="center" wrapText="1"/>
    </xf>
    <xf numFmtId="0" fontId="13" fillId="0" borderId="10" xfId="0"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0" borderId="29" xfId="0" applyFont="1" applyBorder="1" applyAlignment="1">
      <alignment horizontal="center" vertical="center" wrapText="1"/>
    </xf>
    <xf numFmtId="0" fontId="7" fillId="0" borderId="30" xfId="0" applyFont="1" applyBorder="1" applyAlignment="1">
      <alignment horizontal="center" vertical="center"/>
    </xf>
    <xf numFmtId="0" fontId="13" fillId="0" borderId="9" xfId="0" applyFont="1" applyFill="1" applyBorder="1" applyAlignment="1">
      <alignment vertical="center" wrapText="1"/>
    </xf>
    <xf numFmtId="0" fontId="13" fillId="0" borderId="10" xfId="0" applyFont="1" applyBorder="1" applyAlignment="1">
      <alignment vertical="center" wrapText="1"/>
    </xf>
    <xf numFmtId="0" fontId="13" fillId="0" borderId="31" xfId="0" applyFont="1" applyFill="1" applyBorder="1" applyAlignment="1">
      <alignment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vertical="center" wrapText="1"/>
    </xf>
    <xf numFmtId="0" fontId="11"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1" fillId="0" borderId="27" xfId="0" applyFont="1" applyBorder="1" applyAlignment="1">
      <alignment horizontal="center" vertical="center"/>
    </xf>
    <xf numFmtId="0" fontId="2" fillId="2" borderId="2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2" borderId="1"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2" fillId="2" borderId="4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3" xfId="0" applyFont="1" applyFill="1" applyBorder="1" applyAlignment="1">
      <alignment horizontal="center" vertical="center"/>
    </xf>
    <xf numFmtId="0" fontId="9" fillId="3" borderId="36"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16" fillId="2" borderId="40"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cellXfs>
  <cellStyles count="2">
    <cellStyle name="Normální" xfId="0" builtinId="0"/>
    <cellStyle name="Normální 5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82</xdr:row>
      <xdr:rowOff>0</xdr:rowOff>
    </xdr:from>
    <xdr:to>
      <xdr:col>9</xdr:col>
      <xdr:colOff>209550</xdr:colOff>
      <xdr:row>86</xdr:row>
      <xdr:rowOff>192882</xdr:rowOff>
    </xdr:to>
    <xdr:pic>
      <xdr:nvPicPr>
        <xdr:cNvPr id="2" name="Obrázek 1" descr="IROP_CZ_RO_C_C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0" y="144570450"/>
          <a:ext cx="6257925" cy="992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abSelected="1" topLeftCell="A79" zoomScaleNormal="100" zoomScalePageLayoutView="90" workbookViewId="0">
      <selection activeCell="O92" sqref="O92"/>
    </sheetView>
  </sheetViews>
  <sheetFormatPr defaultColWidth="9.140625" defaultRowHeight="15.75" x14ac:dyDescent="0.25"/>
  <cols>
    <col min="1" max="1" width="6.7109375" style="1" customWidth="1"/>
    <col min="2" max="2" width="11.28515625" style="36" customWidth="1"/>
    <col min="3" max="3" width="40.5703125" style="4" customWidth="1"/>
    <col min="4" max="5" width="8.85546875" style="1" customWidth="1"/>
    <col min="6" max="6" width="29.140625" style="1" customWidth="1"/>
    <col min="7" max="7" width="12.85546875" style="1" customWidth="1"/>
    <col min="8" max="8" width="14.7109375" style="1" customWidth="1"/>
    <col min="9" max="9" width="16.28515625" style="1" customWidth="1"/>
    <col min="10" max="10" width="14.28515625" style="1" customWidth="1"/>
    <col min="11" max="16384" width="9.140625" style="1"/>
  </cols>
  <sheetData>
    <row r="1" spans="1:11" ht="16.5" thickBot="1" x14ac:dyDescent="0.3">
      <c r="A1" s="122" t="s">
        <v>0</v>
      </c>
      <c r="B1" s="123"/>
      <c r="C1" s="123"/>
      <c r="D1" s="123"/>
      <c r="E1" s="123"/>
      <c r="F1" s="123"/>
      <c r="G1" s="123"/>
      <c r="H1" s="123"/>
      <c r="I1" s="123"/>
      <c r="J1" s="124"/>
    </row>
    <row r="2" spans="1:11" x14ac:dyDescent="0.25">
      <c r="A2" s="116" t="s">
        <v>1</v>
      </c>
      <c r="B2" s="117"/>
      <c r="C2" s="117"/>
      <c r="D2" s="117"/>
      <c r="E2" s="117"/>
      <c r="F2" s="117"/>
      <c r="G2" s="117"/>
      <c r="H2" s="117"/>
      <c r="I2" s="117"/>
      <c r="J2" s="118"/>
    </row>
    <row r="3" spans="1:11" ht="16.5" thickBot="1" x14ac:dyDescent="0.3">
      <c r="A3" s="141"/>
      <c r="B3" s="142"/>
      <c r="C3" s="142"/>
      <c r="D3" s="142"/>
      <c r="E3" s="142"/>
      <c r="F3" s="142"/>
      <c r="G3" s="142"/>
      <c r="H3" s="142"/>
      <c r="I3" s="142"/>
      <c r="J3" s="143"/>
    </row>
    <row r="4" spans="1:11" ht="20.25" x14ac:dyDescent="0.25">
      <c r="A4" s="116" t="s">
        <v>2</v>
      </c>
      <c r="B4" s="117"/>
      <c r="C4" s="117"/>
      <c r="D4" s="117"/>
      <c r="E4" s="117"/>
      <c r="F4" s="117"/>
      <c r="G4" s="117"/>
      <c r="H4" s="117"/>
      <c r="I4" s="117"/>
      <c r="J4" s="118"/>
    </row>
    <row r="5" spans="1:11" ht="86.25" customHeight="1" x14ac:dyDescent="0.25">
      <c r="A5" s="119" t="s">
        <v>3</v>
      </c>
      <c r="B5" s="120"/>
      <c r="C5" s="120"/>
      <c r="D5" s="120"/>
      <c r="E5" s="120"/>
      <c r="F5" s="120"/>
      <c r="G5" s="120"/>
      <c r="H5" s="120"/>
      <c r="I5" s="120"/>
      <c r="J5" s="121"/>
    </row>
    <row r="6" spans="1:11" ht="14.25" customHeight="1" x14ac:dyDescent="0.25">
      <c r="A6" s="134" t="s">
        <v>4</v>
      </c>
      <c r="B6" s="135"/>
      <c r="C6" s="135"/>
      <c r="D6" s="135"/>
      <c r="E6" s="135"/>
      <c r="F6" s="135"/>
      <c r="G6" s="135"/>
      <c r="H6" s="135"/>
      <c r="I6" s="135"/>
      <c r="J6" s="136"/>
      <c r="K6" s="21"/>
    </row>
    <row r="7" spans="1:11" ht="16.5" customHeight="1" x14ac:dyDescent="0.25">
      <c r="A7" s="137" t="s">
        <v>5</v>
      </c>
      <c r="B7" s="138"/>
      <c r="C7" s="138"/>
      <c r="D7" s="138"/>
      <c r="E7" s="138"/>
      <c r="F7" s="138"/>
      <c r="G7" s="138"/>
      <c r="H7" s="138"/>
      <c r="I7" s="139"/>
      <c r="J7" s="140"/>
    </row>
    <row r="8" spans="1:11" ht="52.5" customHeight="1" x14ac:dyDescent="0.25">
      <c r="A8" s="128" t="s">
        <v>6</v>
      </c>
      <c r="B8" s="130" t="s">
        <v>7</v>
      </c>
      <c r="C8" s="130" t="s">
        <v>8</v>
      </c>
      <c r="D8" s="102" t="s">
        <v>9</v>
      </c>
      <c r="E8" s="102" t="s">
        <v>10</v>
      </c>
      <c r="F8" s="38" t="s">
        <v>11</v>
      </c>
      <c r="G8" s="39" t="s">
        <v>12</v>
      </c>
      <c r="H8" s="130" t="s">
        <v>13</v>
      </c>
      <c r="I8" s="130" t="s">
        <v>14</v>
      </c>
      <c r="J8" s="132" t="s">
        <v>15</v>
      </c>
    </row>
    <row r="9" spans="1:11" s="2" customFormat="1" ht="32.25" customHeight="1" x14ac:dyDescent="0.25">
      <c r="A9" s="129"/>
      <c r="B9" s="131"/>
      <c r="C9" s="131"/>
      <c r="D9" s="103"/>
      <c r="E9" s="103"/>
      <c r="F9" s="40" t="s">
        <v>16</v>
      </c>
      <c r="G9" s="41" t="s">
        <v>16</v>
      </c>
      <c r="H9" s="131"/>
      <c r="I9" s="131"/>
      <c r="J9" s="133"/>
    </row>
    <row r="10" spans="1:11" s="27" customFormat="1" ht="36" customHeight="1" thickBot="1" x14ac:dyDescent="0.3">
      <c r="A10" s="125" t="s">
        <v>17</v>
      </c>
      <c r="B10" s="126"/>
      <c r="C10" s="126"/>
      <c r="D10" s="126"/>
      <c r="E10" s="126"/>
      <c r="F10" s="126"/>
      <c r="G10" s="126"/>
      <c r="H10" s="126"/>
      <c r="I10" s="126"/>
      <c r="J10" s="127"/>
      <c r="K10" s="26"/>
    </row>
    <row r="11" spans="1:11" s="3" customFormat="1" ht="384" x14ac:dyDescent="0.25">
      <c r="A11" s="28">
        <v>1</v>
      </c>
      <c r="B11" s="42" t="s">
        <v>18</v>
      </c>
      <c r="C11" s="50" t="s">
        <v>56</v>
      </c>
      <c r="D11" s="93">
        <v>1</v>
      </c>
      <c r="E11" s="7" t="s">
        <v>19</v>
      </c>
      <c r="F11" s="8" t="s">
        <v>20</v>
      </c>
      <c r="G11" s="13"/>
      <c r="H11" s="9">
        <f t="shared" ref="H11:H17" si="0">G11*D11</f>
        <v>0</v>
      </c>
      <c r="I11" s="9">
        <f>H11*0.21</f>
        <v>0</v>
      </c>
      <c r="J11" s="11">
        <f>SUM(H11:I11)</f>
        <v>0</v>
      </c>
    </row>
    <row r="12" spans="1:11" s="3" customFormat="1" ht="108" x14ac:dyDescent="0.25">
      <c r="A12" s="29">
        <v>2</v>
      </c>
      <c r="B12" s="43" t="s">
        <v>21</v>
      </c>
      <c r="C12" s="44" t="s">
        <v>57</v>
      </c>
      <c r="D12" s="92">
        <v>1</v>
      </c>
      <c r="E12" s="22" t="s">
        <v>19</v>
      </c>
      <c r="F12" s="8" t="s">
        <v>20</v>
      </c>
      <c r="G12" s="15"/>
      <c r="H12" s="10">
        <f t="shared" si="0"/>
        <v>0</v>
      </c>
      <c r="I12" s="10">
        <f t="shared" ref="I12:I17" si="1">H12*0.21</f>
        <v>0</v>
      </c>
      <c r="J12" s="12">
        <f t="shared" ref="J12:J17" si="2">SUM(H12:I12)</f>
        <v>0</v>
      </c>
    </row>
    <row r="13" spans="1:11" s="3" customFormat="1" ht="276" x14ac:dyDescent="0.25">
      <c r="A13" s="29">
        <v>3</v>
      </c>
      <c r="B13" s="43" t="s">
        <v>22</v>
      </c>
      <c r="C13" s="44" t="s">
        <v>58</v>
      </c>
      <c r="D13" s="92">
        <v>1</v>
      </c>
      <c r="E13" s="22" t="s">
        <v>19</v>
      </c>
      <c r="F13" s="8" t="s">
        <v>20</v>
      </c>
      <c r="G13" s="15"/>
      <c r="H13" s="9">
        <f t="shared" si="0"/>
        <v>0</v>
      </c>
      <c r="I13" s="9">
        <f t="shared" si="1"/>
        <v>0</v>
      </c>
      <c r="J13" s="11">
        <f t="shared" si="2"/>
        <v>0</v>
      </c>
    </row>
    <row r="14" spans="1:11" s="3" customFormat="1" ht="409.5" x14ac:dyDescent="0.25">
      <c r="A14" s="29">
        <v>4</v>
      </c>
      <c r="B14" s="45" t="s">
        <v>59</v>
      </c>
      <c r="C14" s="46" t="s">
        <v>110</v>
      </c>
      <c r="D14" s="92">
        <v>30</v>
      </c>
      <c r="E14" s="22" t="s">
        <v>19</v>
      </c>
      <c r="F14" s="8" t="s">
        <v>20</v>
      </c>
      <c r="G14" s="15"/>
      <c r="H14" s="9">
        <f t="shared" si="0"/>
        <v>0</v>
      </c>
      <c r="I14" s="9">
        <f t="shared" si="1"/>
        <v>0</v>
      </c>
      <c r="J14" s="11">
        <f t="shared" si="2"/>
        <v>0</v>
      </c>
    </row>
    <row r="15" spans="1:11" s="3" customFormat="1" ht="252" x14ac:dyDescent="0.25">
      <c r="A15" s="29">
        <v>5</v>
      </c>
      <c r="B15" s="47" t="s">
        <v>24</v>
      </c>
      <c r="C15" s="46" t="s">
        <v>60</v>
      </c>
      <c r="D15" s="91">
        <v>30</v>
      </c>
      <c r="E15" s="22" t="s">
        <v>19</v>
      </c>
      <c r="F15" s="8" t="s">
        <v>20</v>
      </c>
      <c r="G15" s="15"/>
      <c r="H15" s="9">
        <f t="shared" si="0"/>
        <v>0</v>
      </c>
      <c r="I15" s="9">
        <f t="shared" si="1"/>
        <v>0</v>
      </c>
      <c r="J15" s="11">
        <f t="shared" si="2"/>
        <v>0</v>
      </c>
    </row>
    <row r="16" spans="1:11" s="3" customFormat="1" ht="132" x14ac:dyDescent="0.25">
      <c r="A16" s="29">
        <v>6</v>
      </c>
      <c r="B16" s="45" t="s">
        <v>25</v>
      </c>
      <c r="C16" s="48" t="s">
        <v>61</v>
      </c>
      <c r="D16" s="91">
        <v>2</v>
      </c>
      <c r="E16" s="22" t="s">
        <v>19</v>
      </c>
      <c r="F16" s="8" t="s">
        <v>20</v>
      </c>
      <c r="G16" s="15"/>
      <c r="H16" s="9">
        <f t="shared" si="0"/>
        <v>0</v>
      </c>
      <c r="I16" s="9">
        <f t="shared" si="1"/>
        <v>0</v>
      </c>
      <c r="J16" s="11">
        <f t="shared" si="2"/>
        <v>0</v>
      </c>
    </row>
    <row r="17" spans="1:10" s="3" customFormat="1" ht="144.75" thickBot="1" x14ac:dyDescent="0.3">
      <c r="A17" s="29">
        <v>7</v>
      </c>
      <c r="B17" s="49" t="s">
        <v>25</v>
      </c>
      <c r="C17" s="48" t="s">
        <v>62</v>
      </c>
      <c r="D17" s="91">
        <v>1</v>
      </c>
      <c r="E17" s="22" t="s">
        <v>19</v>
      </c>
      <c r="F17" s="8" t="s">
        <v>20</v>
      </c>
      <c r="G17" s="15"/>
      <c r="H17" s="9">
        <f t="shared" si="0"/>
        <v>0</v>
      </c>
      <c r="I17" s="9">
        <f t="shared" si="1"/>
        <v>0</v>
      </c>
      <c r="J17" s="11">
        <f t="shared" si="2"/>
        <v>0</v>
      </c>
    </row>
    <row r="18" spans="1:10" s="3" customFormat="1" ht="36" customHeight="1" thickTop="1" thickBot="1" x14ac:dyDescent="0.3">
      <c r="A18" s="107" t="s">
        <v>26</v>
      </c>
      <c r="B18" s="108"/>
      <c r="C18" s="108"/>
      <c r="D18" s="108"/>
      <c r="E18" s="108"/>
      <c r="F18" s="108"/>
      <c r="G18" s="108"/>
      <c r="H18" s="108"/>
      <c r="I18" s="108"/>
      <c r="J18" s="109"/>
    </row>
    <row r="19" spans="1:10" s="3" customFormat="1" ht="384.75" thickTop="1" x14ac:dyDescent="0.25">
      <c r="A19" s="28">
        <v>8</v>
      </c>
      <c r="B19" s="52" t="s">
        <v>18</v>
      </c>
      <c r="C19" s="53" t="s">
        <v>63</v>
      </c>
      <c r="D19" s="95">
        <v>1</v>
      </c>
      <c r="E19" s="22" t="s">
        <v>19</v>
      </c>
      <c r="F19" s="8" t="s">
        <v>20</v>
      </c>
      <c r="G19" s="13"/>
      <c r="H19" s="9">
        <f t="shared" ref="H19:H26" si="3">G19*D19</f>
        <v>0</v>
      </c>
      <c r="I19" s="9">
        <f>H19*0.21</f>
        <v>0</v>
      </c>
      <c r="J19" s="11">
        <f>SUM(H19:I19)</f>
        <v>0</v>
      </c>
    </row>
    <row r="20" spans="1:10" s="3" customFormat="1" ht="108" x14ac:dyDescent="0.25">
      <c r="A20" s="29">
        <v>9</v>
      </c>
      <c r="B20" s="54" t="s">
        <v>21</v>
      </c>
      <c r="C20" s="55" t="s">
        <v>57</v>
      </c>
      <c r="D20" s="94">
        <v>1</v>
      </c>
      <c r="E20" s="22" t="s">
        <v>19</v>
      </c>
      <c r="F20" s="8" t="s">
        <v>20</v>
      </c>
      <c r="G20" s="15"/>
      <c r="H20" s="9">
        <f t="shared" si="3"/>
        <v>0</v>
      </c>
      <c r="I20" s="9">
        <f t="shared" ref="I20:I26" si="4">H20*0.21</f>
        <v>0</v>
      </c>
      <c r="J20" s="11">
        <f t="shared" ref="J20:J26" si="5">SUM(H20:I20)</f>
        <v>0</v>
      </c>
    </row>
    <row r="21" spans="1:10" s="3" customFormat="1" ht="276" x14ac:dyDescent="0.25">
      <c r="A21" s="29">
        <v>10</v>
      </c>
      <c r="B21" s="54" t="s">
        <v>22</v>
      </c>
      <c r="C21" s="51" t="s">
        <v>64</v>
      </c>
      <c r="D21" s="94">
        <v>1</v>
      </c>
      <c r="E21" s="22" t="s">
        <v>19</v>
      </c>
      <c r="F21" s="8" t="s">
        <v>20</v>
      </c>
      <c r="G21" s="15"/>
      <c r="H21" s="9">
        <f t="shared" si="3"/>
        <v>0</v>
      </c>
      <c r="I21" s="9">
        <f t="shared" si="4"/>
        <v>0</v>
      </c>
      <c r="J21" s="11">
        <f t="shared" si="5"/>
        <v>0</v>
      </c>
    </row>
    <row r="22" spans="1:10" s="3" customFormat="1" ht="144" x14ac:dyDescent="0.25">
      <c r="A22" s="29">
        <v>11</v>
      </c>
      <c r="B22" s="54" t="s">
        <v>23</v>
      </c>
      <c r="C22" s="51" t="s">
        <v>65</v>
      </c>
      <c r="D22" s="94">
        <v>25</v>
      </c>
      <c r="E22" s="22" t="s">
        <v>19</v>
      </c>
      <c r="F22" s="8" t="s">
        <v>20</v>
      </c>
      <c r="G22" s="15"/>
      <c r="H22" s="9">
        <f t="shared" si="3"/>
        <v>0</v>
      </c>
      <c r="I22" s="9">
        <f t="shared" si="4"/>
        <v>0</v>
      </c>
      <c r="J22" s="11">
        <f t="shared" si="5"/>
        <v>0</v>
      </c>
    </row>
    <row r="23" spans="1:10" s="3" customFormat="1" ht="90" x14ac:dyDescent="0.25">
      <c r="A23" s="29">
        <v>12</v>
      </c>
      <c r="B23" s="54" t="s">
        <v>27</v>
      </c>
      <c r="C23" s="51" t="s">
        <v>66</v>
      </c>
      <c r="D23" s="94">
        <v>2</v>
      </c>
      <c r="E23" s="22" t="s">
        <v>19</v>
      </c>
      <c r="F23" s="8" t="s">
        <v>20</v>
      </c>
      <c r="G23" s="15"/>
      <c r="H23" s="9">
        <f t="shared" si="3"/>
        <v>0</v>
      </c>
      <c r="I23" s="9">
        <f t="shared" si="4"/>
        <v>0</v>
      </c>
      <c r="J23" s="11">
        <f t="shared" si="5"/>
        <v>0</v>
      </c>
    </row>
    <row r="24" spans="1:10" s="3" customFormat="1" ht="252" x14ac:dyDescent="0.25">
      <c r="A24" s="29">
        <v>13</v>
      </c>
      <c r="B24" s="54" t="s">
        <v>22</v>
      </c>
      <c r="C24" s="51" t="s">
        <v>67</v>
      </c>
      <c r="D24" s="94">
        <v>25</v>
      </c>
      <c r="E24" s="22" t="s">
        <v>19</v>
      </c>
      <c r="F24" s="8" t="s">
        <v>20</v>
      </c>
      <c r="G24" s="15"/>
      <c r="H24" s="9">
        <f t="shared" si="3"/>
        <v>0</v>
      </c>
      <c r="I24" s="9">
        <f t="shared" si="4"/>
        <v>0</v>
      </c>
      <c r="J24" s="11">
        <f t="shared" si="5"/>
        <v>0</v>
      </c>
    </row>
    <row r="25" spans="1:10" s="3" customFormat="1" ht="132" x14ac:dyDescent="0.25">
      <c r="A25" s="29">
        <v>14</v>
      </c>
      <c r="B25" s="54" t="s">
        <v>25</v>
      </c>
      <c r="C25" s="51" t="s">
        <v>68</v>
      </c>
      <c r="D25" s="94">
        <v>2</v>
      </c>
      <c r="E25" s="22" t="s">
        <v>19</v>
      </c>
      <c r="F25" s="8" t="s">
        <v>20</v>
      </c>
      <c r="G25" s="15"/>
      <c r="H25" s="10">
        <f t="shared" si="3"/>
        <v>0</v>
      </c>
      <c r="I25" s="10">
        <f t="shared" si="4"/>
        <v>0</v>
      </c>
      <c r="J25" s="12">
        <f t="shared" si="5"/>
        <v>0</v>
      </c>
    </row>
    <row r="26" spans="1:10" s="3" customFormat="1" ht="144.75" thickBot="1" x14ac:dyDescent="0.3">
      <c r="A26" s="29">
        <v>15</v>
      </c>
      <c r="B26" s="54" t="s">
        <v>25</v>
      </c>
      <c r="C26" s="51" t="s">
        <v>69</v>
      </c>
      <c r="D26" s="94">
        <v>1</v>
      </c>
      <c r="E26" s="22" t="s">
        <v>19</v>
      </c>
      <c r="F26" s="8" t="s">
        <v>20</v>
      </c>
      <c r="G26" s="15"/>
      <c r="H26" s="9">
        <f t="shared" si="3"/>
        <v>0</v>
      </c>
      <c r="I26" s="9">
        <f t="shared" si="4"/>
        <v>0</v>
      </c>
      <c r="J26" s="11">
        <f t="shared" si="5"/>
        <v>0</v>
      </c>
    </row>
    <row r="27" spans="1:10" s="3" customFormat="1" ht="36" customHeight="1" thickTop="1" thickBot="1" x14ac:dyDescent="0.3">
      <c r="A27" s="110" t="s">
        <v>28</v>
      </c>
      <c r="B27" s="111"/>
      <c r="C27" s="111"/>
      <c r="D27" s="111"/>
      <c r="E27" s="111"/>
      <c r="F27" s="111"/>
      <c r="G27" s="111"/>
      <c r="H27" s="111"/>
      <c r="I27" s="111"/>
      <c r="J27" s="112"/>
    </row>
    <row r="28" spans="1:10" s="3" customFormat="1" ht="372.75" thickTop="1" x14ac:dyDescent="0.25">
      <c r="A28" s="28">
        <v>16</v>
      </c>
      <c r="B28" s="58" t="s">
        <v>18</v>
      </c>
      <c r="C28" s="59" t="s">
        <v>70</v>
      </c>
      <c r="D28" s="97">
        <v>1</v>
      </c>
      <c r="E28" s="6" t="s">
        <v>19</v>
      </c>
      <c r="F28" s="8" t="s">
        <v>20</v>
      </c>
      <c r="G28" s="13"/>
      <c r="H28" s="9">
        <f t="shared" ref="H28:H43" si="6">G28*D28</f>
        <v>0</v>
      </c>
      <c r="I28" s="9">
        <f>H28*0.21</f>
        <v>0</v>
      </c>
      <c r="J28" s="11">
        <f>SUM(H28:I28)</f>
        <v>0</v>
      </c>
    </row>
    <row r="29" spans="1:10" s="3" customFormat="1" ht="192" x14ac:dyDescent="0.25">
      <c r="A29" s="29">
        <v>17</v>
      </c>
      <c r="B29" s="60" t="s">
        <v>29</v>
      </c>
      <c r="C29" s="56" t="s">
        <v>71</v>
      </c>
      <c r="D29" s="96">
        <v>1</v>
      </c>
      <c r="E29" s="6" t="s">
        <v>19</v>
      </c>
      <c r="F29" s="8" t="s">
        <v>20</v>
      </c>
      <c r="G29" s="15"/>
      <c r="H29" s="9">
        <f t="shared" si="6"/>
        <v>0</v>
      </c>
      <c r="I29" s="9">
        <f t="shared" ref="I29:I43" si="7">H29*0.21</f>
        <v>0</v>
      </c>
      <c r="J29" s="11">
        <f t="shared" ref="J29:J43" si="8">SUM(H29:I29)</f>
        <v>0</v>
      </c>
    </row>
    <row r="30" spans="1:10" s="3" customFormat="1" ht="108" x14ac:dyDescent="0.25">
      <c r="A30" s="28">
        <v>18</v>
      </c>
      <c r="B30" s="60" t="s">
        <v>30</v>
      </c>
      <c r="C30" s="56" t="s">
        <v>72</v>
      </c>
      <c r="D30" s="96">
        <v>1</v>
      </c>
      <c r="E30" s="6" t="s">
        <v>19</v>
      </c>
      <c r="F30" s="8" t="s">
        <v>20</v>
      </c>
      <c r="G30" s="15"/>
      <c r="H30" s="9">
        <f t="shared" si="6"/>
        <v>0</v>
      </c>
      <c r="I30" s="9">
        <f t="shared" si="7"/>
        <v>0</v>
      </c>
      <c r="J30" s="11">
        <f t="shared" si="8"/>
        <v>0</v>
      </c>
    </row>
    <row r="31" spans="1:10" s="3" customFormat="1" ht="180" x14ac:dyDescent="0.25">
      <c r="A31" s="29">
        <v>19</v>
      </c>
      <c r="B31" s="60" t="s">
        <v>31</v>
      </c>
      <c r="C31" s="56" t="s">
        <v>73</v>
      </c>
      <c r="D31" s="96">
        <v>1</v>
      </c>
      <c r="E31" s="6" t="s">
        <v>19</v>
      </c>
      <c r="F31" s="8" t="s">
        <v>20</v>
      </c>
      <c r="G31" s="15"/>
      <c r="H31" s="9">
        <f t="shared" si="6"/>
        <v>0</v>
      </c>
      <c r="I31" s="9">
        <f t="shared" si="7"/>
        <v>0</v>
      </c>
      <c r="J31" s="11">
        <f t="shared" si="8"/>
        <v>0</v>
      </c>
    </row>
    <row r="32" spans="1:10" s="3" customFormat="1" ht="96" x14ac:dyDescent="0.25">
      <c r="A32" s="28">
        <v>20</v>
      </c>
      <c r="B32" s="60" t="s">
        <v>32</v>
      </c>
      <c r="C32" s="56" t="s">
        <v>74</v>
      </c>
      <c r="D32" s="96">
        <v>2</v>
      </c>
      <c r="E32" s="6" t="s">
        <v>19</v>
      </c>
      <c r="F32" s="8" t="s">
        <v>20</v>
      </c>
      <c r="G32" s="15"/>
      <c r="H32" s="9">
        <f t="shared" si="6"/>
        <v>0</v>
      </c>
      <c r="I32" s="9">
        <f t="shared" si="7"/>
        <v>0</v>
      </c>
      <c r="J32" s="11">
        <f t="shared" si="8"/>
        <v>0</v>
      </c>
    </row>
    <row r="33" spans="1:10" s="3" customFormat="1" ht="132" x14ac:dyDescent="0.25">
      <c r="A33" s="29">
        <v>21</v>
      </c>
      <c r="B33" s="60" t="s">
        <v>33</v>
      </c>
      <c r="C33" s="56" t="s">
        <v>75</v>
      </c>
      <c r="D33" s="96">
        <v>1</v>
      </c>
      <c r="E33" s="6" t="s">
        <v>19</v>
      </c>
      <c r="F33" s="8" t="s">
        <v>20</v>
      </c>
      <c r="G33" s="15"/>
      <c r="H33" s="9">
        <f t="shared" si="6"/>
        <v>0</v>
      </c>
      <c r="I33" s="9">
        <f t="shared" si="7"/>
        <v>0</v>
      </c>
      <c r="J33" s="11">
        <f t="shared" si="8"/>
        <v>0</v>
      </c>
    </row>
    <row r="34" spans="1:10" s="3" customFormat="1" ht="276" x14ac:dyDescent="0.25">
      <c r="A34" s="28">
        <v>22</v>
      </c>
      <c r="B34" s="60" t="s">
        <v>34</v>
      </c>
      <c r="C34" s="56" t="s">
        <v>76</v>
      </c>
      <c r="D34" s="96">
        <v>1</v>
      </c>
      <c r="E34" s="6" t="s">
        <v>19</v>
      </c>
      <c r="F34" s="8" t="s">
        <v>20</v>
      </c>
      <c r="G34" s="15"/>
      <c r="H34" s="10">
        <f t="shared" si="6"/>
        <v>0</v>
      </c>
      <c r="I34" s="10">
        <f t="shared" si="7"/>
        <v>0</v>
      </c>
      <c r="J34" s="12">
        <f t="shared" si="8"/>
        <v>0</v>
      </c>
    </row>
    <row r="35" spans="1:10" s="3" customFormat="1" ht="276" x14ac:dyDescent="0.25">
      <c r="A35" s="29">
        <v>23</v>
      </c>
      <c r="B35" s="60" t="s">
        <v>35</v>
      </c>
      <c r="C35" s="56" t="s">
        <v>111</v>
      </c>
      <c r="D35" s="96">
        <v>10</v>
      </c>
      <c r="E35" s="6" t="s">
        <v>19</v>
      </c>
      <c r="F35" s="8" t="s">
        <v>20</v>
      </c>
      <c r="G35" s="15"/>
      <c r="H35" s="9">
        <f t="shared" si="6"/>
        <v>0</v>
      </c>
      <c r="I35" s="9">
        <f t="shared" si="7"/>
        <v>0</v>
      </c>
      <c r="J35" s="11">
        <f t="shared" si="8"/>
        <v>0</v>
      </c>
    </row>
    <row r="36" spans="1:10" s="3" customFormat="1" ht="216" x14ac:dyDescent="0.25">
      <c r="A36" s="28">
        <v>24</v>
      </c>
      <c r="B36" s="60" t="s">
        <v>36</v>
      </c>
      <c r="C36" s="56" t="s">
        <v>77</v>
      </c>
      <c r="D36" s="96">
        <v>30</v>
      </c>
      <c r="E36" s="6" t="s">
        <v>19</v>
      </c>
      <c r="F36" s="8" t="s">
        <v>20</v>
      </c>
      <c r="G36" s="15"/>
      <c r="H36" s="9">
        <f t="shared" si="6"/>
        <v>0</v>
      </c>
      <c r="I36" s="9">
        <f t="shared" si="7"/>
        <v>0</v>
      </c>
      <c r="J36" s="11">
        <f t="shared" si="8"/>
        <v>0</v>
      </c>
    </row>
    <row r="37" spans="1:10" s="3" customFormat="1" ht="90" x14ac:dyDescent="0.25">
      <c r="A37" s="29">
        <v>25</v>
      </c>
      <c r="B37" s="60" t="s">
        <v>37</v>
      </c>
      <c r="C37" s="56" t="s">
        <v>78</v>
      </c>
      <c r="D37" s="96">
        <v>4</v>
      </c>
      <c r="E37" s="6" t="s">
        <v>19</v>
      </c>
      <c r="F37" s="8" t="s">
        <v>20</v>
      </c>
      <c r="G37" s="15"/>
      <c r="H37" s="9">
        <f t="shared" si="6"/>
        <v>0</v>
      </c>
      <c r="I37" s="9">
        <f t="shared" si="7"/>
        <v>0</v>
      </c>
      <c r="J37" s="11">
        <f t="shared" si="8"/>
        <v>0</v>
      </c>
    </row>
    <row r="38" spans="1:10" s="3" customFormat="1" ht="90" x14ac:dyDescent="0.25">
      <c r="A38" s="28">
        <v>26</v>
      </c>
      <c r="B38" s="60" t="s">
        <v>37</v>
      </c>
      <c r="C38" s="56" t="s">
        <v>79</v>
      </c>
      <c r="D38" s="96">
        <v>1</v>
      </c>
      <c r="E38" s="6" t="s">
        <v>19</v>
      </c>
      <c r="F38" s="8" t="s">
        <v>20</v>
      </c>
      <c r="G38" s="15"/>
      <c r="H38" s="9">
        <f t="shared" si="6"/>
        <v>0</v>
      </c>
      <c r="I38" s="9">
        <f t="shared" si="7"/>
        <v>0</v>
      </c>
      <c r="J38" s="11">
        <f t="shared" si="8"/>
        <v>0</v>
      </c>
    </row>
    <row r="39" spans="1:10" s="3" customFormat="1" ht="90" x14ac:dyDescent="0.25">
      <c r="A39" s="29">
        <v>27</v>
      </c>
      <c r="B39" s="60" t="s">
        <v>38</v>
      </c>
      <c r="C39" s="56" t="s">
        <v>80</v>
      </c>
      <c r="D39" s="96">
        <v>5</v>
      </c>
      <c r="E39" s="6" t="s">
        <v>19</v>
      </c>
      <c r="F39" s="8" t="s">
        <v>20</v>
      </c>
      <c r="G39" s="15"/>
      <c r="H39" s="9">
        <f t="shared" si="6"/>
        <v>0</v>
      </c>
      <c r="I39" s="9">
        <f t="shared" si="7"/>
        <v>0</v>
      </c>
      <c r="J39" s="11">
        <f t="shared" si="8"/>
        <v>0</v>
      </c>
    </row>
    <row r="40" spans="1:10" s="3" customFormat="1" ht="120" x14ac:dyDescent="0.25">
      <c r="A40" s="28">
        <v>28</v>
      </c>
      <c r="B40" s="60" t="s">
        <v>39</v>
      </c>
      <c r="C40" s="56" t="s">
        <v>81</v>
      </c>
      <c r="D40" s="96">
        <v>1</v>
      </c>
      <c r="E40" s="6" t="s">
        <v>19</v>
      </c>
      <c r="F40" s="8" t="s">
        <v>20</v>
      </c>
      <c r="G40" s="15"/>
      <c r="H40" s="9">
        <f t="shared" si="6"/>
        <v>0</v>
      </c>
      <c r="I40" s="9">
        <f t="shared" si="7"/>
        <v>0</v>
      </c>
      <c r="J40" s="11">
        <f t="shared" si="8"/>
        <v>0</v>
      </c>
    </row>
    <row r="41" spans="1:10" s="3" customFormat="1" ht="132" x14ac:dyDescent="0.25">
      <c r="A41" s="29">
        <v>29</v>
      </c>
      <c r="B41" s="60" t="s">
        <v>25</v>
      </c>
      <c r="C41" s="56" t="s">
        <v>82</v>
      </c>
      <c r="D41" s="96">
        <v>2</v>
      </c>
      <c r="E41" s="6" t="s">
        <v>19</v>
      </c>
      <c r="F41" s="8" t="s">
        <v>20</v>
      </c>
      <c r="G41" s="15"/>
      <c r="H41" s="10">
        <f t="shared" si="6"/>
        <v>0</v>
      </c>
      <c r="I41" s="10">
        <f t="shared" ref="I41:I42" si="9">H41*0.21</f>
        <v>0</v>
      </c>
      <c r="J41" s="11">
        <f t="shared" ref="J41:J42" si="10">SUM(H41:I41)</f>
        <v>0</v>
      </c>
    </row>
    <row r="42" spans="1:10" s="3" customFormat="1" ht="132" x14ac:dyDescent="0.25">
      <c r="A42" s="28">
        <v>30</v>
      </c>
      <c r="B42" s="60" t="s">
        <v>25</v>
      </c>
      <c r="C42" s="56" t="s">
        <v>83</v>
      </c>
      <c r="D42" s="96">
        <v>2</v>
      </c>
      <c r="E42" s="6" t="s">
        <v>19</v>
      </c>
      <c r="F42" s="8" t="s">
        <v>20</v>
      </c>
      <c r="G42" s="15"/>
      <c r="H42" s="10">
        <f t="shared" si="6"/>
        <v>0</v>
      </c>
      <c r="I42" s="10">
        <f t="shared" si="9"/>
        <v>0</v>
      </c>
      <c r="J42" s="11">
        <f t="shared" si="10"/>
        <v>0</v>
      </c>
    </row>
    <row r="43" spans="1:10" s="3" customFormat="1" ht="132.75" thickBot="1" x14ac:dyDescent="0.3">
      <c r="A43" s="29">
        <v>31</v>
      </c>
      <c r="B43" s="61" t="s">
        <v>25</v>
      </c>
      <c r="C43" s="57" t="s">
        <v>84</v>
      </c>
      <c r="D43" s="98">
        <v>2</v>
      </c>
      <c r="E43" s="23" t="s">
        <v>19</v>
      </c>
      <c r="F43" s="8" t="s">
        <v>20</v>
      </c>
      <c r="G43" s="17"/>
      <c r="H43" s="24">
        <f t="shared" si="6"/>
        <v>0</v>
      </c>
      <c r="I43" s="24">
        <f t="shared" si="7"/>
        <v>0</v>
      </c>
      <c r="J43" s="25">
        <f t="shared" si="8"/>
        <v>0</v>
      </c>
    </row>
    <row r="44" spans="1:10" s="3" customFormat="1" ht="36" customHeight="1" thickBot="1" x14ac:dyDescent="0.3">
      <c r="A44" s="113" t="s">
        <v>40</v>
      </c>
      <c r="B44" s="114"/>
      <c r="C44" s="114"/>
      <c r="D44" s="114"/>
      <c r="E44" s="114"/>
      <c r="F44" s="114"/>
      <c r="G44" s="114"/>
      <c r="H44" s="114"/>
      <c r="I44" s="114"/>
      <c r="J44" s="115"/>
    </row>
    <row r="45" spans="1:10" s="3" customFormat="1" ht="144" x14ac:dyDescent="0.25">
      <c r="A45" s="28">
        <v>32</v>
      </c>
      <c r="B45" s="70" t="s">
        <v>25</v>
      </c>
      <c r="C45" s="69" t="s">
        <v>85</v>
      </c>
      <c r="D45" s="100">
        <v>2</v>
      </c>
      <c r="E45" s="6" t="s">
        <v>19</v>
      </c>
      <c r="F45" s="8" t="s">
        <v>20</v>
      </c>
      <c r="G45" s="13"/>
      <c r="H45" s="14">
        <f t="shared" ref="H45:H54" si="11">G45*D45</f>
        <v>0</v>
      </c>
      <c r="I45" s="14">
        <f>H45*0.21</f>
        <v>0</v>
      </c>
      <c r="J45" s="30">
        <f>SUM(H45:I45)</f>
        <v>0</v>
      </c>
    </row>
    <row r="46" spans="1:10" s="3" customFormat="1" ht="108" x14ac:dyDescent="0.25">
      <c r="A46" s="29">
        <v>33</v>
      </c>
      <c r="B46" s="63" t="s">
        <v>41</v>
      </c>
      <c r="C46" s="65" t="s">
        <v>86</v>
      </c>
      <c r="D46" s="99">
        <v>2</v>
      </c>
      <c r="E46" s="6" t="s">
        <v>19</v>
      </c>
      <c r="F46" s="8" t="s">
        <v>20</v>
      </c>
      <c r="G46" s="15"/>
      <c r="H46" s="14">
        <f t="shared" si="11"/>
        <v>0</v>
      </c>
      <c r="I46" s="14">
        <f t="shared" ref="I46:I60" si="12">H46*0.21</f>
        <v>0</v>
      </c>
      <c r="J46" s="30">
        <f t="shared" ref="J46:J60" si="13">SUM(H46:I46)</f>
        <v>0</v>
      </c>
    </row>
    <row r="47" spans="1:10" s="3" customFormat="1" ht="90" x14ac:dyDescent="0.25">
      <c r="A47" s="28">
        <v>34</v>
      </c>
      <c r="B47" s="64" t="s">
        <v>25</v>
      </c>
      <c r="C47" s="66" t="s">
        <v>87</v>
      </c>
      <c r="D47" s="99">
        <v>1</v>
      </c>
      <c r="E47" s="6" t="s">
        <v>19</v>
      </c>
      <c r="F47" s="8" t="s">
        <v>20</v>
      </c>
      <c r="G47" s="15"/>
      <c r="H47" s="14">
        <f t="shared" si="11"/>
        <v>0</v>
      </c>
      <c r="I47" s="14">
        <f t="shared" si="12"/>
        <v>0</v>
      </c>
      <c r="J47" s="30">
        <f t="shared" si="13"/>
        <v>0</v>
      </c>
    </row>
    <row r="48" spans="1:10" s="3" customFormat="1" ht="300" x14ac:dyDescent="0.25">
      <c r="A48" s="29">
        <v>35</v>
      </c>
      <c r="B48" s="63" t="s">
        <v>42</v>
      </c>
      <c r="C48" s="66" t="s">
        <v>112</v>
      </c>
      <c r="D48" s="99">
        <v>2</v>
      </c>
      <c r="E48" s="6" t="s">
        <v>19</v>
      </c>
      <c r="F48" s="8" t="s">
        <v>20</v>
      </c>
      <c r="G48" s="15"/>
      <c r="H48" s="14">
        <f t="shared" si="11"/>
        <v>0</v>
      </c>
      <c r="I48" s="14">
        <f t="shared" si="12"/>
        <v>0</v>
      </c>
      <c r="J48" s="30">
        <f t="shared" si="13"/>
        <v>0</v>
      </c>
    </row>
    <row r="49" spans="1:15" s="3" customFormat="1" ht="90" x14ac:dyDescent="0.25">
      <c r="A49" s="28">
        <v>36</v>
      </c>
      <c r="B49" s="67" t="s">
        <v>43</v>
      </c>
      <c r="C49" s="65" t="s">
        <v>88</v>
      </c>
      <c r="D49" s="99">
        <v>2</v>
      </c>
      <c r="E49" s="6" t="s">
        <v>19</v>
      </c>
      <c r="F49" s="8" t="s">
        <v>20</v>
      </c>
      <c r="G49" s="15"/>
      <c r="H49" s="14">
        <f t="shared" si="11"/>
        <v>0</v>
      </c>
      <c r="I49" s="14">
        <f t="shared" si="12"/>
        <v>0</v>
      </c>
      <c r="J49" s="30">
        <f t="shared" si="13"/>
        <v>0</v>
      </c>
    </row>
    <row r="50" spans="1:15" s="3" customFormat="1" ht="144" x14ac:dyDescent="0.25">
      <c r="A50" s="29">
        <v>37</v>
      </c>
      <c r="B50" s="63" t="s">
        <v>25</v>
      </c>
      <c r="C50" s="68" t="s">
        <v>89</v>
      </c>
      <c r="D50" s="99">
        <v>4</v>
      </c>
      <c r="E50" s="6" t="s">
        <v>19</v>
      </c>
      <c r="F50" s="8" t="s">
        <v>20</v>
      </c>
      <c r="G50" s="15"/>
      <c r="H50" s="16">
        <f t="shared" si="11"/>
        <v>0</v>
      </c>
      <c r="I50" s="16">
        <f t="shared" si="12"/>
        <v>0</v>
      </c>
      <c r="J50" s="31">
        <f t="shared" si="13"/>
        <v>0</v>
      </c>
    </row>
    <row r="51" spans="1:15" s="3" customFormat="1" ht="132" x14ac:dyDescent="0.25">
      <c r="A51" s="28">
        <v>38</v>
      </c>
      <c r="B51" s="63" t="s">
        <v>25</v>
      </c>
      <c r="C51" s="68" t="s">
        <v>90</v>
      </c>
      <c r="D51" s="99">
        <v>2</v>
      </c>
      <c r="E51" s="6" t="s">
        <v>19</v>
      </c>
      <c r="F51" s="8" t="s">
        <v>20</v>
      </c>
      <c r="G51" s="15"/>
      <c r="H51" s="14">
        <f t="shared" si="11"/>
        <v>0</v>
      </c>
      <c r="I51" s="14">
        <f t="shared" si="12"/>
        <v>0</v>
      </c>
      <c r="J51" s="30">
        <f t="shared" si="13"/>
        <v>0</v>
      </c>
    </row>
    <row r="52" spans="1:15" s="3" customFormat="1" ht="108" x14ac:dyDescent="0.25">
      <c r="A52" s="29">
        <v>39</v>
      </c>
      <c r="B52" s="62" t="s">
        <v>41</v>
      </c>
      <c r="C52" s="68" t="s">
        <v>91</v>
      </c>
      <c r="D52" s="99">
        <v>4</v>
      </c>
      <c r="E52" s="6" t="s">
        <v>19</v>
      </c>
      <c r="F52" s="8" t="s">
        <v>20</v>
      </c>
      <c r="G52" s="15"/>
      <c r="H52" s="14">
        <f t="shared" si="11"/>
        <v>0</v>
      </c>
      <c r="I52" s="14">
        <f t="shared" si="12"/>
        <v>0</v>
      </c>
      <c r="J52" s="30">
        <f t="shared" si="13"/>
        <v>0</v>
      </c>
    </row>
    <row r="53" spans="1:15" s="3" customFormat="1" ht="90" x14ac:dyDescent="0.25">
      <c r="A53" s="28">
        <v>40</v>
      </c>
      <c r="B53" s="62" t="s">
        <v>44</v>
      </c>
      <c r="C53" s="68" t="s">
        <v>92</v>
      </c>
      <c r="D53" s="99">
        <v>1</v>
      </c>
      <c r="E53" s="6" t="s">
        <v>19</v>
      </c>
      <c r="F53" s="8" t="s">
        <v>20</v>
      </c>
      <c r="G53" s="15"/>
      <c r="H53" s="14">
        <f t="shared" si="11"/>
        <v>0</v>
      </c>
      <c r="I53" s="14">
        <f t="shared" ref="I53" si="14">H53*0.21</f>
        <v>0</v>
      </c>
      <c r="J53" s="30">
        <f t="shared" ref="J53" si="15">SUM(H53:I53)</f>
        <v>0</v>
      </c>
    </row>
    <row r="54" spans="1:15" s="3" customFormat="1" ht="90.75" thickBot="1" x14ac:dyDescent="0.3">
      <c r="A54" s="29">
        <v>41</v>
      </c>
      <c r="B54" s="71" t="s">
        <v>45</v>
      </c>
      <c r="C54" s="72" t="s">
        <v>93</v>
      </c>
      <c r="D54" s="101">
        <v>2</v>
      </c>
      <c r="E54" s="23" t="s">
        <v>19</v>
      </c>
      <c r="F54" s="8" t="s">
        <v>20</v>
      </c>
      <c r="G54" s="20"/>
      <c r="H54" s="18">
        <f t="shared" si="11"/>
        <v>0</v>
      </c>
      <c r="I54" s="18">
        <f t="shared" si="12"/>
        <v>0</v>
      </c>
      <c r="J54" s="32">
        <f t="shared" si="13"/>
        <v>0</v>
      </c>
    </row>
    <row r="55" spans="1:15" s="3" customFormat="1" ht="36" customHeight="1" thickBot="1" x14ac:dyDescent="0.3">
      <c r="A55" s="113" t="s">
        <v>46</v>
      </c>
      <c r="B55" s="114"/>
      <c r="C55" s="114"/>
      <c r="D55" s="114"/>
      <c r="E55" s="114"/>
      <c r="F55" s="114"/>
      <c r="G55" s="114"/>
      <c r="H55" s="114"/>
      <c r="I55" s="114"/>
      <c r="J55" s="115"/>
    </row>
    <row r="56" spans="1:15" s="3" customFormat="1" ht="384" x14ac:dyDescent="0.25">
      <c r="A56" s="28">
        <v>42</v>
      </c>
      <c r="B56" s="80" t="s">
        <v>18</v>
      </c>
      <c r="C56" s="81" t="s">
        <v>94</v>
      </c>
      <c r="D56" s="75">
        <v>1</v>
      </c>
      <c r="E56" s="6" t="s">
        <v>19</v>
      </c>
      <c r="F56" s="8" t="s">
        <v>20</v>
      </c>
      <c r="G56" s="13"/>
      <c r="H56" s="14">
        <f t="shared" ref="H56:H66" si="16">G56*D56</f>
        <v>0</v>
      </c>
      <c r="I56" s="14">
        <f t="shared" si="12"/>
        <v>0</v>
      </c>
      <c r="J56" s="30">
        <f t="shared" si="13"/>
        <v>0</v>
      </c>
    </row>
    <row r="57" spans="1:15" s="3" customFormat="1" ht="108" x14ac:dyDescent="0.25">
      <c r="A57" s="29">
        <v>43</v>
      </c>
      <c r="B57" s="77" t="s">
        <v>21</v>
      </c>
      <c r="C57" s="78" t="s">
        <v>57</v>
      </c>
      <c r="D57" s="73">
        <v>1</v>
      </c>
      <c r="E57" s="6" t="s">
        <v>19</v>
      </c>
      <c r="F57" s="8" t="s">
        <v>20</v>
      </c>
      <c r="G57" s="15"/>
      <c r="H57" s="14">
        <f t="shared" si="16"/>
        <v>0</v>
      </c>
      <c r="I57" s="14">
        <f t="shared" si="12"/>
        <v>0</v>
      </c>
      <c r="J57" s="30">
        <f t="shared" si="13"/>
        <v>0</v>
      </c>
    </row>
    <row r="58" spans="1:15" s="3" customFormat="1" ht="276" x14ac:dyDescent="0.25">
      <c r="A58" s="28">
        <v>44</v>
      </c>
      <c r="B58" s="77" t="s">
        <v>22</v>
      </c>
      <c r="C58" s="78" t="s">
        <v>64</v>
      </c>
      <c r="D58" s="73">
        <v>1</v>
      </c>
      <c r="E58" s="6" t="s">
        <v>19</v>
      </c>
      <c r="F58" s="8" t="s">
        <v>20</v>
      </c>
      <c r="G58" s="15"/>
      <c r="H58" s="14">
        <f t="shared" si="16"/>
        <v>0</v>
      </c>
      <c r="I58" s="14">
        <f t="shared" si="12"/>
        <v>0</v>
      </c>
      <c r="J58" s="30">
        <f t="shared" si="13"/>
        <v>0</v>
      </c>
    </row>
    <row r="59" spans="1:15" s="3" customFormat="1" ht="252" x14ac:dyDescent="0.25">
      <c r="A59" s="29">
        <v>45</v>
      </c>
      <c r="B59" s="77" t="s">
        <v>47</v>
      </c>
      <c r="C59" s="78" t="s">
        <v>113</v>
      </c>
      <c r="D59" s="73">
        <v>15</v>
      </c>
      <c r="E59" s="6" t="s">
        <v>19</v>
      </c>
      <c r="F59" s="8" t="s">
        <v>20</v>
      </c>
      <c r="G59" s="15"/>
      <c r="H59" s="14">
        <f t="shared" si="16"/>
        <v>0</v>
      </c>
      <c r="I59" s="14">
        <f t="shared" si="12"/>
        <v>0</v>
      </c>
      <c r="J59" s="30">
        <f t="shared" si="13"/>
        <v>0</v>
      </c>
    </row>
    <row r="60" spans="1:15" s="3" customFormat="1" ht="90" x14ac:dyDescent="0.25">
      <c r="A60" s="28">
        <v>46</v>
      </c>
      <c r="B60" s="76" t="s">
        <v>48</v>
      </c>
      <c r="C60" s="79" t="s">
        <v>95</v>
      </c>
      <c r="D60" s="73">
        <v>1</v>
      </c>
      <c r="E60" s="6" t="s">
        <v>19</v>
      </c>
      <c r="F60" s="8" t="s">
        <v>20</v>
      </c>
      <c r="G60" s="15"/>
      <c r="H60" s="14">
        <f t="shared" si="16"/>
        <v>0</v>
      </c>
      <c r="I60" s="14">
        <f t="shared" si="12"/>
        <v>0</v>
      </c>
      <c r="J60" s="30">
        <f t="shared" si="13"/>
        <v>0</v>
      </c>
    </row>
    <row r="61" spans="1:15" s="3" customFormat="1" ht="216" x14ac:dyDescent="0.25">
      <c r="A61" s="29">
        <v>47</v>
      </c>
      <c r="B61" s="76" t="s">
        <v>36</v>
      </c>
      <c r="C61" s="79" t="s">
        <v>96</v>
      </c>
      <c r="D61" s="73">
        <v>30</v>
      </c>
      <c r="E61" s="6" t="s">
        <v>19</v>
      </c>
      <c r="F61" s="8" t="s">
        <v>20</v>
      </c>
      <c r="G61" s="15"/>
      <c r="H61" s="14">
        <f t="shared" si="16"/>
        <v>0</v>
      </c>
      <c r="I61" s="14">
        <f t="shared" ref="I61:I66" si="17">H61*0.21</f>
        <v>0</v>
      </c>
      <c r="J61" s="30">
        <f t="shared" ref="J61:J66" si="18">SUM(H61:I61)</f>
        <v>0</v>
      </c>
    </row>
    <row r="62" spans="1:15" s="3" customFormat="1" ht="84" customHeight="1" x14ac:dyDescent="0.2">
      <c r="A62" s="28">
        <v>48</v>
      </c>
      <c r="B62" s="76" t="s">
        <v>25</v>
      </c>
      <c r="C62" s="79" t="s">
        <v>97</v>
      </c>
      <c r="D62" s="74">
        <v>2</v>
      </c>
      <c r="E62" s="6" t="s">
        <v>19</v>
      </c>
      <c r="F62" s="8" t="s">
        <v>20</v>
      </c>
      <c r="G62" s="15"/>
      <c r="H62" s="14">
        <f t="shared" si="16"/>
        <v>0</v>
      </c>
      <c r="I62" s="14">
        <f t="shared" si="17"/>
        <v>0</v>
      </c>
      <c r="J62" s="30">
        <f t="shared" si="18"/>
        <v>0</v>
      </c>
      <c r="O62" s="37"/>
    </row>
    <row r="63" spans="1:15" s="3" customFormat="1" ht="132" x14ac:dyDescent="0.2">
      <c r="A63" s="29">
        <v>49</v>
      </c>
      <c r="B63" s="76" t="s">
        <v>25</v>
      </c>
      <c r="C63" s="84" t="s">
        <v>98</v>
      </c>
      <c r="D63" s="74">
        <v>1</v>
      </c>
      <c r="E63" s="19" t="s">
        <v>49</v>
      </c>
      <c r="F63" s="8" t="s">
        <v>20</v>
      </c>
      <c r="G63" s="15"/>
      <c r="H63" s="14">
        <f t="shared" si="16"/>
        <v>0</v>
      </c>
      <c r="I63" s="14">
        <f t="shared" si="17"/>
        <v>0</v>
      </c>
      <c r="J63" s="30">
        <f t="shared" si="18"/>
        <v>0</v>
      </c>
      <c r="K63" s="104"/>
      <c r="L63" s="105"/>
      <c r="M63" s="105"/>
      <c r="O63" s="37"/>
    </row>
    <row r="64" spans="1:15" s="3" customFormat="1" ht="132" x14ac:dyDescent="0.2">
      <c r="A64" s="28">
        <v>50</v>
      </c>
      <c r="B64" s="82" t="s">
        <v>25</v>
      </c>
      <c r="C64" s="86" t="s">
        <v>99</v>
      </c>
      <c r="D64" s="83">
        <v>2</v>
      </c>
      <c r="E64" s="5" t="s">
        <v>19</v>
      </c>
      <c r="F64" s="8" t="s">
        <v>20</v>
      </c>
      <c r="G64" s="15"/>
      <c r="H64" s="14">
        <f t="shared" si="16"/>
        <v>0</v>
      </c>
      <c r="I64" s="14">
        <f t="shared" si="17"/>
        <v>0</v>
      </c>
      <c r="J64" s="30">
        <f t="shared" si="18"/>
        <v>0</v>
      </c>
      <c r="O64" s="37"/>
    </row>
    <row r="65" spans="1:15" s="3" customFormat="1" ht="132" x14ac:dyDescent="0.2">
      <c r="A65" s="29">
        <v>51</v>
      </c>
      <c r="B65" s="82" t="s">
        <v>25</v>
      </c>
      <c r="C65" s="86" t="s">
        <v>98</v>
      </c>
      <c r="D65" s="83">
        <v>1</v>
      </c>
      <c r="E65" s="5" t="s">
        <v>19</v>
      </c>
      <c r="F65" s="8" t="s">
        <v>20</v>
      </c>
      <c r="G65" s="15"/>
      <c r="H65" s="14">
        <f t="shared" si="16"/>
        <v>0</v>
      </c>
      <c r="I65" s="14">
        <f t="shared" si="17"/>
        <v>0</v>
      </c>
      <c r="J65" s="30">
        <f t="shared" si="18"/>
        <v>0</v>
      </c>
      <c r="O65" s="37"/>
    </row>
    <row r="66" spans="1:15" s="3" customFormat="1" ht="120.75" thickBot="1" x14ac:dyDescent="0.25">
      <c r="A66" s="28">
        <v>52</v>
      </c>
      <c r="B66" s="76" t="s">
        <v>39</v>
      </c>
      <c r="C66" s="85" t="s">
        <v>100</v>
      </c>
      <c r="D66" s="74">
        <v>1</v>
      </c>
      <c r="E66" s="5" t="s">
        <v>19</v>
      </c>
      <c r="F66" s="8" t="s">
        <v>20</v>
      </c>
      <c r="G66" s="15"/>
      <c r="H66" s="14">
        <f t="shared" si="16"/>
        <v>0</v>
      </c>
      <c r="I66" s="14">
        <f t="shared" si="17"/>
        <v>0</v>
      </c>
      <c r="J66" s="30">
        <f t="shared" si="18"/>
        <v>0</v>
      </c>
      <c r="O66" s="37"/>
    </row>
    <row r="67" spans="1:15" s="3" customFormat="1" ht="36" customHeight="1" thickBot="1" x14ac:dyDescent="0.3">
      <c r="A67" s="113" t="s">
        <v>50</v>
      </c>
      <c r="B67" s="114"/>
      <c r="C67" s="114"/>
      <c r="D67" s="114"/>
      <c r="E67" s="114"/>
      <c r="F67" s="114"/>
      <c r="G67" s="114"/>
      <c r="H67" s="114"/>
      <c r="I67" s="114"/>
      <c r="J67" s="115"/>
    </row>
    <row r="68" spans="1:15" s="3" customFormat="1" ht="132" x14ac:dyDescent="0.25">
      <c r="A68" s="29">
        <v>53</v>
      </c>
      <c r="B68" s="89" t="s">
        <v>25</v>
      </c>
      <c r="C68" s="90" t="s">
        <v>101</v>
      </c>
      <c r="D68" s="87">
        <v>4</v>
      </c>
      <c r="E68" s="6" t="s">
        <v>19</v>
      </c>
      <c r="F68" s="8" t="s">
        <v>20</v>
      </c>
      <c r="G68" s="15"/>
      <c r="H68" s="14">
        <f t="shared" ref="H68:H80" si="19">G68*D68</f>
        <v>0</v>
      </c>
      <c r="I68" s="14">
        <f t="shared" ref="I68:I76" si="20">H68*0.21</f>
        <v>0</v>
      </c>
      <c r="J68" s="30">
        <f t="shared" ref="J68:J76" si="21">SUM(H68:I68)</f>
        <v>0</v>
      </c>
    </row>
    <row r="69" spans="1:15" s="3" customFormat="1" ht="144" x14ac:dyDescent="0.25">
      <c r="A69" s="29">
        <v>54</v>
      </c>
      <c r="B69" s="89" t="s">
        <v>25</v>
      </c>
      <c r="C69" s="90" t="s">
        <v>102</v>
      </c>
      <c r="D69" s="87">
        <v>4</v>
      </c>
      <c r="E69" s="6" t="s">
        <v>19</v>
      </c>
      <c r="F69" s="8" t="s">
        <v>20</v>
      </c>
      <c r="G69" s="15"/>
      <c r="H69" s="14">
        <f t="shared" si="19"/>
        <v>0</v>
      </c>
      <c r="I69" s="14">
        <f t="shared" si="20"/>
        <v>0</v>
      </c>
      <c r="J69" s="30">
        <f t="shared" si="21"/>
        <v>0</v>
      </c>
    </row>
    <row r="70" spans="1:15" s="3" customFormat="1" ht="144" x14ac:dyDescent="0.25">
      <c r="A70" s="29">
        <v>55</v>
      </c>
      <c r="B70" s="89" t="s">
        <v>25</v>
      </c>
      <c r="C70" s="90" t="s">
        <v>103</v>
      </c>
      <c r="D70" s="87">
        <v>1</v>
      </c>
      <c r="E70" s="6" t="s">
        <v>19</v>
      </c>
      <c r="F70" s="8" t="s">
        <v>20</v>
      </c>
      <c r="G70" s="15"/>
      <c r="H70" s="14">
        <f t="shared" si="19"/>
        <v>0</v>
      </c>
      <c r="I70" s="14">
        <f t="shared" si="20"/>
        <v>0</v>
      </c>
      <c r="J70" s="30">
        <f t="shared" si="21"/>
        <v>0</v>
      </c>
    </row>
    <row r="71" spans="1:15" s="3" customFormat="1" ht="120" x14ac:dyDescent="0.25">
      <c r="A71" s="29">
        <v>56</v>
      </c>
      <c r="B71" s="89" t="s">
        <v>51</v>
      </c>
      <c r="C71" s="90" t="s">
        <v>104</v>
      </c>
      <c r="D71" s="87">
        <v>4</v>
      </c>
      <c r="E71" s="6" t="s">
        <v>19</v>
      </c>
      <c r="F71" s="8" t="s">
        <v>20</v>
      </c>
      <c r="G71" s="15"/>
      <c r="H71" s="14">
        <f t="shared" si="19"/>
        <v>0</v>
      </c>
      <c r="I71" s="14">
        <f t="shared" si="20"/>
        <v>0</v>
      </c>
      <c r="J71" s="30">
        <f t="shared" si="21"/>
        <v>0</v>
      </c>
    </row>
    <row r="72" spans="1:15" s="3" customFormat="1" ht="108" x14ac:dyDescent="0.25">
      <c r="A72" s="29">
        <v>57</v>
      </c>
      <c r="B72" s="89" t="s">
        <v>51</v>
      </c>
      <c r="C72" s="90" t="s">
        <v>105</v>
      </c>
      <c r="D72" s="87">
        <v>4</v>
      </c>
      <c r="E72" s="6" t="s">
        <v>19</v>
      </c>
      <c r="F72" s="8" t="s">
        <v>20</v>
      </c>
      <c r="G72" s="15"/>
      <c r="H72" s="14">
        <f t="shared" si="19"/>
        <v>0</v>
      </c>
      <c r="I72" s="14">
        <f t="shared" si="20"/>
        <v>0</v>
      </c>
      <c r="J72" s="30">
        <f t="shared" si="21"/>
        <v>0</v>
      </c>
    </row>
    <row r="73" spans="1:15" s="3" customFormat="1" ht="288" x14ac:dyDescent="0.25">
      <c r="A73" s="29">
        <v>58</v>
      </c>
      <c r="B73" s="89" t="s">
        <v>106</v>
      </c>
      <c r="C73" s="90" t="s">
        <v>114</v>
      </c>
      <c r="D73" s="88">
        <v>2</v>
      </c>
      <c r="E73" s="6" t="s">
        <v>19</v>
      </c>
      <c r="F73" s="8" t="s">
        <v>20</v>
      </c>
      <c r="G73" s="15"/>
      <c r="H73" s="14">
        <f t="shared" si="19"/>
        <v>0</v>
      </c>
      <c r="I73" s="14">
        <f t="shared" si="20"/>
        <v>0</v>
      </c>
      <c r="J73" s="30">
        <f t="shared" si="21"/>
        <v>0</v>
      </c>
    </row>
    <row r="74" spans="1:15" s="3" customFormat="1" ht="288" x14ac:dyDescent="0.25">
      <c r="A74" s="29">
        <v>59</v>
      </c>
      <c r="B74" s="89" t="s">
        <v>42</v>
      </c>
      <c r="C74" s="90" t="s">
        <v>115</v>
      </c>
      <c r="D74" s="88">
        <v>1</v>
      </c>
      <c r="E74" s="19" t="s">
        <v>49</v>
      </c>
      <c r="F74" s="8" t="s">
        <v>20</v>
      </c>
      <c r="G74" s="15"/>
      <c r="H74" s="14">
        <f t="shared" si="19"/>
        <v>0</v>
      </c>
      <c r="I74" s="14">
        <f t="shared" si="20"/>
        <v>0</v>
      </c>
      <c r="J74" s="30">
        <f t="shared" si="21"/>
        <v>0</v>
      </c>
    </row>
    <row r="75" spans="1:15" s="3" customFormat="1" ht="90" x14ac:dyDescent="0.25">
      <c r="A75" s="29">
        <v>60</v>
      </c>
      <c r="B75" s="89" t="s">
        <v>52</v>
      </c>
      <c r="C75" s="90" t="s">
        <v>107</v>
      </c>
      <c r="D75" s="88">
        <v>1</v>
      </c>
      <c r="E75" s="5" t="s">
        <v>19</v>
      </c>
      <c r="F75" s="8" t="s">
        <v>20</v>
      </c>
      <c r="G75" s="15"/>
      <c r="H75" s="14">
        <f t="shared" si="19"/>
        <v>0</v>
      </c>
      <c r="I75" s="14">
        <f t="shared" si="20"/>
        <v>0</v>
      </c>
      <c r="J75" s="30">
        <f t="shared" si="21"/>
        <v>0</v>
      </c>
    </row>
    <row r="76" spans="1:15" s="3" customFormat="1" ht="90" x14ac:dyDescent="0.25">
      <c r="A76" s="29">
        <v>61</v>
      </c>
      <c r="B76" s="89" t="s">
        <v>53</v>
      </c>
      <c r="C76" s="90" t="s">
        <v>108</v>
      </c>
      <c r="D76" s="88">
        <v>2</v>
      </c>
      <c r="E76" s="5" t="s">
        <v>19</v>
      </c>
      <c r="F76" s="8" t="s">
        <v>20</v>
      </c>
      <c r="G76" s="15"/>
      <c r="H76" s="14">
        <f t="shared" si="19"/>
        <v>0</v>
      </c>
      <c r="I76" s="14">
        <f t="shared" si="20"/>
        <v>0</v>
      </c>
      <c r="J76" s="30">
        <f t="shared" si="21"/>
        <v>0</v>
      </c>
    </row>
    <row r="77" spans="1:15" s="3" customFormat="1" ht="90" x14ac:dyDescent="0.25">
      <c r="A77" s="29">
        <v>62</v>
      </c>
      <c r="B77" s="89" t="s">
        <v>54</v>
      </c>
      <c r="C77" s="90" t="s">
        <v>109</v>
      </c>
      <c r="D77" s="88">
        <v>1</v>
      </c>
      <c r="E77" s="6" t="s">
        <v>19</v>
      </c>
      <c r="F77" s="8" t="s">
        <v>20</v>
      </c>
      <c r="G77" s="15"/>
      <c r="H77" s="14">
        <f t="shared" si="19"/>
        <v>0</v>
      </c>
      <c r="I77" s="14">
        <f t="shared" ref="I77:I80" si="22">H77*0.21</f>
        <v>0</v>
      </c>
      <c r="J77" s="30">
        <f t="shared" ref="J77:J80" si="23">SUM(H77:I77)</f>
        <v>0</v>
      </c>
    </row>
    <row r="78" spans="1:15" s="3" customFormat="1" ht="90" x14ac:dyDescent="0.25">
      <c r="A78" s="29">
        <v>63</v>
      </c>
      <c r="B78" s="89" t="s">
        <v>43</v>
      </c>
      <c r="C78" s="90" t="s">
        <v>88</v>
      </c>
      <c r="D78" s="88">
        <v>5</v>
      </c>
      <c r="E78" s="19" t="s">
        <v>49</v>
      </c>
      <c r="F78" s="8" t="s">
        <v>20</v>
      </c>
      <c r="G78" s="15"/>
      <c r="H78" s="14">
        <f t="shared" si="19"/>
        <v>0</v>
      </c>
      <c r="I78" s="14">
        <f t="shared" si="22"/>
        <v>0</v>
      </c>
      <c r="J78" s="30">
        <f t="shared" si="23"/>
        <v>0</v>
      </c>
    </row>
    <row r="79" spans="1:15" s="3" customFormat="1" ht="90" x14ac:dyDescent="0.25">
      <c r="A79" s="29">
        <v>64</v>
      </c>
      <c r="B79" s="89" t="s">
        <v>44</v>
      </c>
      <c r="C79" s="90" t="s">
        <v>92</v>
      </c>
      <c r="D79" s="88">
        <v>1</v>
      </c>
      <c r="E79" s="5" t="s">
        <v>19</v>
      </c>
      <c r="F79" s="8" t="s">
        <v>20</v>
      </c>
      <c r="G79" s="15"/>
      <c r="H79" s="14">
        <f t="shared" si="19"/>
        <v>0</v>
      </c>
      <c r="I79" s="14">
        <f t="shared" si="22"/>
        <v>0</v>
      </c>
      <c r="J79" s="30">
        <f t="shared" si="23"/>
        <v>0</v>
      </c>
    </row>
    <row r="80" spans="1:15" s="3" customFormat="1" ht="90.75" thickBot="1" x14ac:dyDescent="0.3">
      <c r="A80" s="29">
        <v>65</v>
      </c>
      <c r="B80" s="89" t="s">
        <v>45</v>
      </c>
      <c r="C80" s="90" t="s">
        <v>93</v>
      </c>
      <c r="D80" s="87">
        <v>3</v>
      </c>
      <c r="E80" s="5" t="s">
        <v>19</v>
      </c>
      <c r="F80" s="8" t="s">
        <v>20</v>
      </c>
      <c r="G80" s="15"/>
      <c r="H80" s="14">
        <f t="shared" si="19"/>
        <v>0</v>
      </c>
      <c r="I80" s="14">
        <f t="shared" si="22"/>
        <v>0</v>
      </c>
      <c r="J80" s="30">
        <f t="shared" si="23"/>
        <v>0</v>
      </c>
    </row>
    <row r="81" spans="1:10" s="3" customFormat="1" ht="19.5" customHeight="1" thickTop="1" thickBot="1" x14ac:dyDescent="0.3">
      <c r="A81" s="33"/>
      <c r="B81" s="106" t="s">
        <v>55</v>
      </c>
      <c r="C81" s="106"/>
      <c r="D81" s="106"/>
      <c r="E81" s="106"/>
      <c r="F81" s="106"/>
      <c r="G81" s="106"/>
      <c r="H81" s="34">
        <f>SUM(H11:H17,H19:H26,H28:H43,H45:H54,H56:H66,H68:H80)</f>
        <v>0</v>
      </c>
      <c r="I81" s="34">
        <f>SUM(I11:I17,I19:I26,I28:I43,I45:I54,I56:I66,I68:I80)</f>
        <v>0</v>
      </c>
      <c r="J81" s="35">
        <f>SUM(J11:J17,J19:J26,J28:J43,J45:J54,J56:J66,J68:J80)</f>
        <v>0</v>
      </c>
    </row>
  </sheetData>
  <sheetProtection algorithmName="SHA-512" hashValue="ZtSu0Df0YagPxtIJWeYu8fVJl3GBTYiK5B6IfxdT4w6AoonSaMbxux6iCfV0fHVNcAbM/UfN0CL9RUsGsxtK3w==" saltValue="rP/IvEkVu9YepQUrs2B95A==" spinCount="100000" sheet="1" objects="1" scenarios="1"/>
  <mergeCells count="22">
    <mergeCell ref="A4:J4"/>
    <mergeCell ref="A5:J5"/>
    <mergeCell ref="A55:J55"/>
    <mergeCell ref="A67:J67"/>
    <mergeCell ref="A1:J1"/>
    <mergeCell ref="A10:J10"/>
    <mergeCell ref="A8:A9"/>
    <mergeCell ref="B8:B9"/>
    <mergeCell ref="C8:C9"/>
    <mergeCell ref="H8:H9"/>
    <mergeCell ref="J8:J9"/>
    <mergeCell ref="I8:I9"/>
    <mergeCell ref="D8:D9"/>
    <mergeCell ref="A6:J6"/>
    <mergeCell ref="A7:J7"/>
    <mergeCell ref="A2:J3"/>
    <mergeCell ref="E8:E9"/>
    <mergeCell ref="K63:M63"/>
    <mergeCell ref="B81:G81"/>
    <mergeCell ref="A18:J18"/>
    <mergeCell ref="A27:J27"/>
    <mergeCell ref="A44:J44"/>
  </mergeCells>
  <pageMargins left="0.23622047244094491" right="0.23622047244094491" top="0.35433070866141736" bottom="0.35433070866141736" header="0" footer="0"/>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3EF78-FAFB-4BE8-8CE8-00834EFF2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F646F-3505-4B12-BDE0-3416C8B94155}">
  <ds:schemaRef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d64b62dc-36e9-4e5d-85f8-d1c113d11751"/>
    <ds:schemaRef ds:uri="http://www.w3.org/XML/1998/namespace"/>
    <ds:schemaRef ds:uri="http://purl.org/dc/terms/"/>
  </ds:schemaRefs>
</ds:datastoreItem>
</file>

<file path=customXml/itemProps3.xml><?xml version="1.0" encoding="utf-8"?>
<ds:datastoreItem xmlns:ds="http://schemas.openxmlformats.org/officeDocument/2006/customXml" ds:itemID="{D9AA838E-E5D6-4372-8898-1E5F550EB4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Barthellová Gabriela, Ing. DiS</cp:lastModifiedBy>
  <cp:revision/>
  <dcterms:created xsi:type="dcterms:W3CDTF">2018-06-08T07:37:31Z</dcterms:created>
  <dcterms:modified xsi:type="dcterms:W3CDTF">2021-06-11T09:38:58Z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