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780" yWindow="780" windowWidth="16050" windowHeight="15030" activeTab="0"/>
  </bookViews>
  <sheets>
    <sheet name="List1" sheetId="1" r:id="rId1"/>
    <sheet name="List2" sheetId="2" r:id="rId2"/>
    <sheet name="List3" sheetId="3" r:id="rId3"/>
  </sheets>
  <definedNames/>
  <calcPr calcId="191029"/>
  <extLst/>
</workbook>
</file>

<file path=xl/sharedStrings.xml><?xml version="1.0" encoding="utf-8"?>
<sst xmlns="http://schemas.openxmlformats.org/spreadsheetml/2006/main" count="285" uniqueCount="116">
  <si>
    <t>Příloha č. 1 Kupní smlouvy - Soupis předmětu plnění</t>
  </si>
  <si>
    <t>Název veřejné zakázky: Dodávka nábytku a pomůcek pro 6. ZŠ Cheb</t>
  </si>
  <si>
    <t xml:space="preserve">1. část veřejné zakázky: Školní nábytek do učeben </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</si>
  <si>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</si>
  <si>
    <t xml:space="preserve"> Nábytek v jednotném dekoru odstín buk, včetně dopravy, roznesení,ustavení, montáž a kotvení.</t>
  </si>
  <si>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</si>
  <si>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</si>
  <si>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</si>
  <si>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</si>
  <si>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</si>
  <si>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</si>
  <si>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</si>
  <si>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</si>
  <si>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</si>
  <si>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</si>
  <si>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</si>
  <si>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</si>
  <si>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Počítačová učebna a sklad pomůcek učebny - Specifikace kovové konstrukce RAL 3020 - červená</t>
  </si>
  <si>
    <t>Katedra</t>
  </si>
  <si>
    <t>ks</t>
  </si>
  <si>
    <t>DODAVATEL DOPLNÍ VLASTNÍ TECHNICKOU SPECIFIKACI (NESTAČÍ OPSAT ZADAVATELEM UVEDENOU SPECIFIKACI) DLE KTERÉ BUDE MOŽNÉ POSOUDIT SPLNĚNÍ MIN. TECHNICKÉ SPECIFIKACE STANOVENÉ ZADAVATELEM</t>
  </si>
  <si>
    <t>Přídavná skříňka</t>
  </si>
  <si>
    <t>Židle</t>
  </si>
  <si>
    <t>Multimediální počítačový stůl</t>
  </si>
  <si>
    <t>Židle žákovská</t>
  </si>
  <si>
    <t>Skříň</t>
  </si>
  <si>
    <t>Multimediální jazyková učebna - Specifikace kovové konstrukce RAL 2004 - oranžová</t>
  </si>
  <si>
    <t>Půlkulatý rohový stůl</t>
  </si>
  <si>
    <t>Učebna fyziky a chemie, sklad pomůcek - Specifikace kovové konstrukce RAL 5012 - modrá</t>
  </si>
  <si>
    <t>Stolek pro regulovatelné školní zdroje</t>
  </si>
  <si>
    <t>Demonstrační stůl</t>
  </si>
  <si>
    <t>Mycí stůl</t>
  </si>
  <si>
    <t>Elektrorozvaděč</t>
  </si>
  <si>
    <t>Digestoř laboratorní</t>
  </si>
  <si>
    <t>Židle učitelská</t>
  </si>
  <si>
    <t>Žákovský stůl třímístný</t>
  </si>
  <si>
    <t>Žákovská židle</t>
  </si>
  <si>
    <t>Centrální médiový díl</t>
  </si>
  <si>
    <t>Keramický dřez s příslušenstvím</t>
  </si>
  <si>
    <t>Umyvadlová skříňka</t>
  </si>
  <si>
    <t xml:space="preserve">Kabinet fyziky a chemie - Specifikace kovové konstrukce RAL 5012 - modrá                                                                                                                                                                                       </t>
  </si>
  <si>
    <t>Skříňový nástavec</t>
  </si>
  <si>
    <t>Kancelářský stůl</t>
  </si>
  <si>
    <t>Pojízdný zásuvkový kontejner</t>
  </si>
  <si>
    <t>Roletová kuchyňská skříňka</t>
  </si>
  <si>
    <t>Učitelská čalouněná židle</t>
  </si>
  <si>
    <t xml:space="preserve">Učebna přírodopisu - Specifikace kovové konstrukce RAL 7035 - šedá           </t>
  </si>
  <si>
    <t>Žákovský stůl dvoumístný</t>
  </si>
  <si>
    <t>Centrální ovládání žákovských stolů</t>
  </si>
  <si>
    <t>set</t>
  </si>
  <si>
    <t xml:space="preserve">Kabinet přírodopisu - Specifikace kovové konstrukce RAL 7035 - šedá            </t>
  </si>
  <si>
    <t xml:space="preserve">Skříňový nástavec </t>
  </si>
  <si>
    <t>Pohovka</t>
  </si>
  <si>
    <t>Čalouněné křeslo</t>
  </si>
  <si>
    <t>Konferenční stolek</t>
  </si>
  <si>
    <t>Celkem</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</si>
  <si>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3020. Osazení zásuvka 5x230V, 1x datová.</t>
  </si>
  <si>
    <t>Skříňka o rozměru (vxšxh) 76x50x68 cm je vyrobena z materiálu LTD o tloušťce 18 mm, laminovaného MDF o tloušťce 25mm, ocelového jeklu 20x40mm. Laminovaný materiál MDF v dekoru buk o tloušťce 25mm s ABS hranou pro pracovní desku je předepsán v provedení buk, kdy poslední průhledná ochranná vrstva laminace tzv. OVERLAY významně chrání desku před opotřebením.  Skříňka je zadveřená, uzamykatelná.</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</si>
  <si>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pomocí šroubových spojů s metrickým závitem,které zaručují maximální pevnost spojení skořepina - spodní část židle. Částečné čalounění židle je pevně pomocí skrytého kování fixované k sedáku (nikoli pouze podlepení).</t>
  </si>
  <si>
    <r>
      <t>Multimediální počítačový stůl</t>
    </r>
    <r>
      <rPr>
        <sz val="9"/>
        <color rgb="FFFF0000"/>
        <rFont val="Times New Roman"/>
        <family val="1"/>
      </rPr>
      <t xml:space="preserve"> </t>
    </r>
  </si>
  <si>
    <t>Židle žákovská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pomoci šroubových spojů s metrickým závitem,které zaručují maximální pevnost spojení skořepina - spodní část židle.</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</si>
  <si>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3020.</t>
  </si>
  <si>
    <t>Skříň o rozměru 180x80x43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čtyřdveřová uzamykatelná, 2x stavitelná police.   Kovové prvky včetně úchytky jsou upraveny vypalovací barvou v barevné škále RAL 3020.</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</si>
  <si>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2004. Osazení zásuvka 5x230V, 1x datová.</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</si>
  <si>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pomoci šroubových spojů s metrickým závitem,které zaručují maximální pevnost spojení skořepina - spodní část židle. Částečné čalounění židle je pevně pomocí skrytého kování fixované k sedáku (nikoli pouze podlepení).</t>
  </si>
  <si>
    <t xml:space="preserve">Stůl obdélníkový celodřevěný  (v x š x h) 76x70x70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2004, součástí stolu jsou kovové  háčky pro zavěšení sluchátek.
</t>
  </si>
  <si>
    <t>Stolový rohový doplněk o rozměru (vxšxh) 76x70x70 cm, vyrobena z materiálu LTD o tloušťce 18 mm, pracovní deska z LTD tl. 25 mm s ABS hranou.</t>
  </si>
  <si>
    <t>Židle žákovská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mspodní části židle přichycena pomoci šroubových spojů s metrickým závitem,které zaručují maximální pevnost spojení skořepina - spodní část židle.</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</si>
  <si>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2004.</t>
  </si>
  <si>
    <t>Skříň o rozměru 180x80x43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2004.</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</si>
  <si>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RAL 5012. Osazení zásuvka 5x230V, 1x datová.</t>
  </si>
  <si>
    <t>Skříňka demonstračního stolu o rozměru (vxšxh) 90x65x68 cm je vyrobena v kombinaci materiálu LTD o tloušťce 18mm a ocelového jeklu 20x40mm. V horní části je umístěn úložný výsuvný uzamykatelný prostor pro zabudování regulovatelných zdrojů a přepínačů jednotlivých obvodů. Ve spodní části úložný prostor uzavíratelný se stavitelnou policí. Současně je speciálně upravená pro vedení veškeré kabeláže a je připravena pro elektrovestavbu včetně prostupů a nezbytného kotvení k podlaze. Pro zpevnění konstrukce skříňky demonstračního stolu je ve spodní části zapuštěn do hloubky 20mm ocelový jekl rozměru 20 x 40 mm. Pracovní deska z konglomerovaného kamene 20 mm. Kovové prvky včetně úchytky jsou upraveny vypalovací barvou v barevné škále RAL 5012.</t>
  </si>
  <si>
    <t>Skříňka demonstračního stolu o rozměru (vxšxh) 90x80x68cm je vyrobena v kombinaci materiálu LTD o tloušťce 18mm a ocelového jeklu 20x40mm. Skříňka je zadveřená, uzamykatelná.  Pro zpevnění konstrukce skříňky mycího stolu je ve spodní části zapuštěn do hloubky 20mm ocelový jekl rozměru 20 x 40 mm.  Pracovní deska z konglomerovaného kamene 20 mm. Kovové prvky včetně úchytky jsou upraveny vypalovací barvou v barevné škále  RAL 5012.</t>
  </si>
  <si>
    <t>Skříňka mycího stolu o rozměru (vxšxh) 90x60x68cm je vyrobena v kombinaci materiálu LTD o tloušťce 18mm a ocelového jeklu 20x40mm. Skříňka je zadveřená, uzamykatelná.  Pro zpevnění konstrukce skříňky mycího stolu je ve spodní části zapuštěn do hloubky 20mm ocelový jekl rozměru 20 x 40 mm. Pracovní deska z konglomerovaného kamene 20 mm. Kovové prvky včetně úchytky jsou upraveny vypalovací barvou v barevné škále RAL 5012. Keramický dřez laboratorní pro osazení do mycího stolu demonstračního pracoviště o rozměru 20x53x47 cm. Výpusť s chemicky odolnou výtokovou trubkou pro montáž s keramickým dřezem. Baterie vodovodní pro studenou vodu, ramínko k baterii vysoké, náustek odtokový k vodovodní baterii.</t>
  </si>
  <si>
    <t>Zdroj NN 0-24V,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 Celý agregát umístěn v plastovém boxu s čelním panelem s vestavnými prvky pro ovládání.</t>
  </si>
  <si>
    <t xml:space="preserve">Digestoř školní pro učitelské pracoviště vybavená , r.220x110x70cm. Odsávání ventilátorem do nevýbušného prostředí  bezodtahová - filtrační patrona. Osvětlení, průhled z bezpečnostního skla, stěny a konstrukce digestoře ze sendviče, hlavní vypínač na čelním panelu, zásuvky 230V, pracovní deska: konglomerovaný kámen o síle min. 20mm, vodovodní armatura s keramickým odkapávátkem s plnoprůtokovým sifonem 15x15cm. konstrukční prvky zhotoveny z netříštivých materiálů, vnější svislé hrany zaobleny nejméně R 10. </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</si>
  <si>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mspodní části židle přichycena pomoci šroubových spojů s metrickým závitem,které zaručují maximální pevnost spojení skořepina - spodní část židle. Částečné čalounění židle je pevně pomocí skrytého kování fixované k sedáku (nikoli pouze podlepení).</t>
  </si>
  <si>
    <t>Opěrák školní židle je vyroben z bukové překližky povrchově upravené bezbarvým polyuretanovým lakem. Sedák je odolný nárazům, barevně stálý, rezistentní chemickým znečištěním a ohnivzdorný. Pro zvýšení přilnavosti sedícího je sedák opatřen výstupky ve tvaru koleček.Tvarově upravené překližky zaručují maximální ergonomii sezení,  sedák opatřen prolisem v místě sedu. Opěrák je tvarován (prohnut) ve dvou směrech tak, aby co nejlépe svým tvarem odpovídal anatomií lidského těla v bederní oblasti. Sedák i opěrák židle jsou k rámu přinýtovány ocelovými nýty. Rám školní židle je vyroben z odlehčených profilů jako celosvařenec. Celková hmotnost židle je max. 3,3kg. Nosný profil rámu je plochoovál 38x20 mm o tloušťce stěny 2mm v kombinaci s trubkovým profilem. Kovové prvky jsou upraveny vypalovací barvou s permanentní Anticovid/antibakteriální certifikovanou ochranou v barevné škále RAL 5012.</t>
  </si>
  <si>
    <t>Centrální médiový díl o rozměru (vxšxh) 90x130x70 cm je vyroben z materiálu LTD o tloušťce 18mm. Vnitřní část dílu se zabudovanou výlevkou je z kompaktu. Horní část je tvořena roletkou se zámkem.</t>
  </si>
  <si>
    <t>Centrální médiový díl o rozměru (vxšxh) 90x170x70 cm je vyroben z materiálu LTD o tloušťce 18mm. Vnitřní část dílu se zabudovanou výlevkou je z kompaktu. Horní část je tvořena roletkou se zámkem.</t>
  </si>
  <si>
    <t>Keramický dřez laboratorní pro osazení do médiového dílu. Výpusť s chemicky odolnou výtokovou trubkou pro montáž s keramickým dřezem. Baterie vodovodní pro studenou vodu.</t>
  </si>
  <si>
    <t>Skříňka mycího stolu o rozměru (vxšxh) 90x196x60cm je vyrobena v kombinaci materiálu LTD o tloušťce 18mm a ocelového jeklu 20x40mm. Skříňka je zadveřená, uzamykatelná. Pro zpevnění konstrukce skříňky mycího stolu je ve spodní části zapuštěn do hloubky 20mm ocelový jekl rozměru 20 x 40 mm. Kovové prvky včetně úchytky jsou upraveny vypalovací barvou v barevné škále RAL 5012. Keramická umyvadla  pro osazení do skříňky, baterie vodovodní.</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</si>
  <si>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5012.</t>
  </si>
  <si>
    <t>Skříň o rozměru  180x80x43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5012.</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</si>
  <si>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1x uzamykatelná dvířka, 4x stavitelná police. Kovové prvky včetně úchytky jsou upraveny vypalovací barvou RAL 5012.</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</si>
  <si>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uzamykatelná, v horní části prosklená dvířka a ve spodní části plná dvířka, 4x stavitelná police. Kovové prvky včetně úchytky jsou upraveny vypalovací barvou RAL 5012.</t>
  </si>
  <si>
    <t>Nástavec o rozměru 60x90x43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otevřený, policový. Kovové prvky  jsou upraveny vypalovací barvou v barevné škále RAL 5012.</t>
  </si>
  <si>
    <t xml:space="preserve">Skříň na kyseliny a zásady, rozměry ( v x š x h ) 197x120x60,5 cm, oddělené skladování kyselin a louhů ve dvou komorách, 8x stabilní výsuvné podnosy s vyjímatelnou plastovou vanou, dveře s cylindrickým zámkem jednotlivě uzavíratelné. </t>
  </si>
  <si>
    <t>Zásuvkový kontejner 61x42x58 cm ( v x š x h ), vyroben z materiálu LTD o tloušťce 18 mm, zásuvky osazené centrálním zámkem, součástí kontejneru jsou kolečka.</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</si>
  <si>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5012.</t>
  </si>
  <si>
    <t>Skříň o rozměru  180x90x43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4x stavitelná police. Kovové prvky včetně úchytky jsou upraveny vypalovací barvou v barevné škále  RAL 5012.</t>
  </si>
  <si>
    <t>Nástavec o rozměru 60x90x43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uzavřený, policový. Kovové prvky  jsou upraveny vypalovací barvou v barevné škále RAL 5012.</t>
  </si>
  <si>
    <t xml:space="preserve">Skříň kuchyňská 195 x130x x 60 cm ( v x š x h), vyrobena z materiálu LTD o tloušťce 18 mm s ABS hranou, horní část opatřena roletkou a policemi, spodní část dvoudveřová se dvěmi zásuvkami. Součástí skříně je nerezový dřez a stojanková baterie TSV. </t>
  </si>
  <si>
    <t>Židle kancelářská, čalouněné provedení s područkami černý plastový kříž s kolečky, plynový píst, čalounění látkou s odolností vůči prodření min. 150.000 cyklů, nosnost 120 kg.</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</si>
  <si>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7035. Osazení zásuvka 5x230V, 1x datová.</t>
  </si>
  <si>
    <t>Centrální ovládání zámečků odklopů na žákovských pracovištích, implementace do učitelského pracoviště</t>
  </si>
  <si>
    <t>Opěrák školní židle je vyroben z bukové překližky povrchově upravené bezbarvým polyuretanovým lakem. Sedák je odolný nárazům, barevně stálý, rezistentní chemickým znečištěním a ohnivzdorný. Pro zvýšení přilnavosti sedícího je sedák opatřen výstupky ve tvaru koleček.Tvarově upravené překližky zaručují maximální ergonomii sezení,  sedák opatřen prolisem v místě sedu. Opěrák je tvarován (prohnut) ve dvou směrech tak, aby co nejlépe svým tvarem odpovídal anatomií lidského těla v bederní oblasti. Sedák i opěrák židle jsou k rámu přinýtovány ocelovými nýty. Rám školní židle je vyroben z odlehčených profilů jako celosvařenec. Celková hmotnost židle je max. 3,3kg. Nosný profil rámu je plochoovál 38x20mm o tloušťce stěny 2mm v kombinaci s trubkovým profilem. Kovové prvky jsou upraveny vypalovací barvou s permanentní Anticovid/antibakteriální certifikovanou ochranou v barevné škále RAL 7035.</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</si>
  <si>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7035.</t>
  </si>
  <si>
    <t>Skříň o rozměru  180x80x43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4x stavitelná police. Kovové prvky včetně úchytky jsou upraveny vypalovací barvou v barevné škále  RAL 7035.</t>
  </si>
  <si>
    <t>Skříň o rozměru  180x80x43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čtyřdveřová, uzamykatelná, 4x stavitelná police. Kovové prvky včetně úchytky jsou upraveny vypalovací barvou v barevné škále  RAL 7035.</t>
  </si>
  <si>
    <t>Skříňka mycího stolu o rozměru (vxšxh) 90x223x60cm je vyrobena v kombinaci materiálu LTD o tloušťce 18mm a ocelového jeklu 20x40mm. Skříňka je zadveřená, uzamykatelná. Pro zpevnění konstrukce skříňky mycího stolu je ve spodní části zapuštěn do hloubky 20mm ocelový jekl rozměru 20 x 40 mm. Kovové prvky včetně úchytky jsou upraveny vypalovací barvou v barevné škále RAL 7035. Keramická umyvadla  pro osazení do skříňky, baterie vodovodní.</t>
  </si>
  <si>
    <t>Skříň o rozměru  180x90x50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7035.</t>
  </si>
  <si>
    <t>Skříň o rozměru 180x90x50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7035.</t>
  </si>
  <si>
    <t>Skříň o rozměru 180x45x50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jednodveřová, uzamykatelná, s výsuvným ramínkem, 1x police. Kovové prvky včetně úchytky jsou upraveny vypalovací barvou v barevné škále RAL 7035.</t>
  </si>
  <si>
    <t>Nástavec o rozměru 60x90x50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uzavřený prosklenými dvířky, policový. Kovové prvky  jsou upraveny vypalovací barvou v barevné škále RAL 7035.</t>
  </si>
  <si>
    <t>Nástavec o rozměru 60x90x50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uzavřený, policový. Kovové prvky  jsou upraveny vypalovací barvou v barevné škále RAL 7035.</t>
  </si>
  <si>
    <t xml:space="preserve">Kancelářský stůl </t>
  </si>
  <si>
    <t>Pohovka  čalouněná látkou s odolností vůči prodření min. 40000 cyklů.</t>
  </si>
  <si>
    <t>Křeslo čalouněné v  provedení s područkami, čalounění látkou s odolností vůči prodření min. 40000 cyklů.</t>
  </si>
  <si>
    <t>Konferenční stolek 50x140x50 cm ( v x š x h ), vyroben z materiálu LTD o tloušťce 18 mm, pracovní deska z LTD tl. 18 mm s ABS hranou.</t>
  </si>
  <si>
    <t>Multifunkční PC stůl s přípravou pro  vnitřní skrytou elektro vestavbu, kabeláže a výsuv LCD monitoru. Stůl o rozměru (vxšxh) 76 x 70 x 68 cm je vestavěn do samonosné ocelové kostry. Boční nohy jsou z plochooválného profilu min. 50x30x2mm ohýbaného do tvaru "C" s min. 250mm dlouhým rektifikovaným návlekem na spodní části. Dvojitá záda i boxy  jsou z materiálu LTD 18 mm, hrany ošetřené ABS 2mm. Na pracovní desku je předepsán laminovaný  materiál MDF v designu buk, kdy poslední průhledná ochranná vrstva -overlay chrání desku před opotřebením. Pracovní deska stolu o tloušťce 25mm s jednolitou PUR hranou  je horizontálně posuvná (na ložisku nebo obdobně mechanicky kvalitní řešení), uzamykatelná pomoci karty (bezkontaktní zámek vč. karty k zámečku a dvou náhradních karet). Pod pracovní deskou má stůl vestavěný vertikálně výsuvný mechanismus se sklopným VESA držákem a možností umístění min. v pěti výškových stupních pro různé velikosti LCD monitoru. Výsuv je realizován pomocí skryté plynové vzpěry, která je vybavena hydraulickým tlumením před dosažením koncové polohy (omezení dynamických rázů od skokového zastavení výsuvu). Odblokování pracuje na principu „propiskového mechanismu“, kdy při lehkém zatlačení na výsuv dojde k odblokování výsuvu a jeho následnému vysunutí do pracovní pozice, tzn. LCD monitor se samočinně (ne elektricky) vysune nad pracovní desku. Při zasunutí výsuvu (monitoru) dojde k automatické blokaci výsuvu. Plastové kluzné segmenty pro hladký a tichý chod výsuvu jsou snadno vyměnitelné pro případný servis po dlouholetém používání. Pojezd pro klávesnici není požadován. Pracoviště má přípravu pro kotvení k podlaze, skrytý prostup kabeláže z podlahy do boxu. Součástí stolu je 1x datová zásuvka a 1x zásuvka dvojitá 230V.  Kovové části jsou ošetřeny práškovou vypalovanou barvou - odstín RAL 2030. Rozměry v toleranci +/-5%.</t>
  </si>
  <si>
    <t xml:space="preserve">Žákovský stůl třímístný s výztuhou pod pracovní deskou o rozměru (vxšxh) 76x210x59 cm. Kombinovaná konstrukce na samonosné kovové podnoži z profilu 40x20xmm, čelní krytí je vyrobeno z ocelového perforovaného plechu tl. 1mm a ocelového profilu 20x20x1,5 mm a je přivařeno ke kostře stolu. Výplň  bočnice a nábytkový kanál pro kabeláže  z LTD o tloušťce 18mm. Pracovní deska vysokotlaký laminát (postforming/HPL folie) o tloušťce 27 mm má odklop s přípravou pro žákovský panel s vývody pro NN (panel se zdířkami pro přímé měření elektronických senzorických modulů - banánky) 3x zásuvkou 230V, 3x datovou zásuvkou a elektrický zámeček odklopu, které jsou součástí stolu.  Pod pracovní deskou je umístěn kanál z materiálu LTD tak, aby veškerá kabeláž byla uschována pod tímto kanálem. Stůl je dále vybaven plechovým krytem k noze stolu pro vedení kabeláží a přípraven ke kotvení k podlaze.  Stůl je  připraven ke kotvení k podlaze přes profil podnože tak, aby spojovací materiál mohl být zakryt krytkou. Kovové části stolu jsou  ošetřeny práškovou vypalovací barvou dle RAL 5012. Rozměrové parametry jsou v toleranci +/-5%. </t>
  </si>
  <si>
    <t>Univerzální kancelářské pracoviště o rozměru (vxšxh) 76x150x70 cm odlehčené konstrukce; plně vybavené s elektroinstalací 230V.
Kostra stolu je tvořena montáží dvou svařencových sestav, vyrobených z trubky 54x2mm a jeklu  40x20x1,5mm a vzájemně spojených  jeklem 40x20x1,5mm. Zavětrování z ocelového děrovaného plechu o tloušťce 1mm je osazeno v noze stolu. Pracovní plocha o tloušťce 25mm z LTD s ABS hranou, je osazena kabelovou průchodkou a vestavěným výklopným elektro panelem se dvěmi zásuvkami 230V a dvěmi ždířkami USB Stůl má vyřešeno skryté provedení i organizér kabeláže s vyústěním do koncovek připojitelných do příslušných zásuvek v místnosti. Součástí plné výbavy elektroinstalace je i příprava pro skrytý vnitřní rozvod 230V pro PC i monitor a současně  pro možnost prodloužení kabelů USB, HDMI pro klávesnici, myš i monitor. V pracovní desce jsou závitové otvory pro upevnění (resp. demontáž) nosné kostry stolu, podvěsu pro stolní PC a pojezdu pro klávesnici. Stůl je opatřen rektifikací; kovové části jsou ošetřeny práškovou vypalovanou barvou v  RAL 5012. Stůl je dodáván v rozloženém stavu. Uvedené parametry v toleranci +/-5%.</t>
  </si>
  <si>
    <t xml:space="preserve">Žákovský stůl dvoumístný  s uzavřenou skříňkou na mikroskop š. 30 cm umístěnou pod pracovní deskou, celkový rozměr (vxšxh) 76x150x59 cm. Kombinovaná konstrukce na samonosné kovové podnoži z profilu 40x20xmm, čelní krytí je vyrobeno z ocelového perforovaného plechu tl.1mm přivařeno ke kostře stolu a ocelového profilu 20x20x1,5 mm. Výplň  bočnice a nábytkový kanál pro kabeláže  z LTD o tloušťce 18mm. Pracovní deska vysokotlaký laminát (postforming/HPL folie) o tloušťce 27 mm má odklop s přípravou pro žákovský panel s vývody pro NN (panel se zdířkami pro příjmé měření elektronických senzorických modulů - banánky) 2x zásuvkou 230V, 2x datovou zásuvkou a elektrický zámeček odklopu, které jsou součástí stolu. Stůl je dále vybaven plechovým krytem k noze stolu pro vedení kabeláží a přípraven ke kotvení k podlaze. Stůl je  připraven ke kotvení k podlaze přes profil podnože tak, aby spojovací materiál mohl být zakryt krytkou. Kovové části stolu jsou  ošetřeny práškovou vypalovací barvou RAL 7035. Rozměrové parametry jsou v toleranci +/-5%. </t>
  </si>
  <si>
    <t>Univerzální kancelářské pracoviště o rozměru (vxšxh) 76x150x70 cm odlehčené konstrukce; plně vybavené s elektroinstalací 230V.Kostra stolu je tvořena montáží dvou svařencových sestav, vyrobených z trubky 54x2mm a jeklu  40x20x1,5mm a vzájemně spojených  jeklem 40x20x1,5mm. Zavětrování z ocelového děrovaného plechu o tloušťce 1mm je osazeno v noze stolu. Pracovní plocha o tloušťce 25mm z LTD s ABS hranou, je osazena kabelovou průchodkou a vestavěným výklopným elektro panelem se dvěmi zásuvkami 230V a dvěmi ždířkami USB. Stůl má vyřešeno skryté provedení i organizér kabeláže s vyústěním do koncovek připojitelných do příslušných zásuvek v místnosti. Součástí plné výbavy elektroinstalace je i příprava pro skrytý vnitřní rozvod 230V pro PC i monitor a současně  pro možnost prodloužení kabelů USB, HDMI pro klávesnici, myš i monitor. V pracovní desce jsou závitové otvory pro upevnění (resp. demontáž) nosné kostry stolu, podvěsu pro stolní PC a pojezdu pro klávesnici. Stůl je opatřen rektifikací; kovové části jsou ošetřeny práškovou vypalovanou barvou v odstínech RAL 7035. Stůl je dodáván v rozloženém stavu. Uvedené parametry v toleranci +/-5%.</t>
  </si>
  <si>
    <t>Univerzální kancelářské pracoviště o rozměru (vxšxh) 76x140x70 cm odlehčené konstrukce; plně vybavené s elektroinstalací 230V.Kostra stolu je tvořena montáží dvou svařencových sestav, vyrobených z trubky 54x2mm a jeklu  40x20x1,5mm a vzájemně spojených  jeklem 40x20x1,5mm. Zavětrování z ocelového děrovaného plechu o tloušťce 1mm je osazeno v noze stolu. Pracovní plocha o tloušťce 25mm z LTD s ABS hranou, je osazena kabelovou průchodkou a vestavěným výklopným elektro panelem se dvěmi zásuvkami 230V a dvěmi ždířkami USB Stůl má vyřešeno skryté provedení i organizér kabeláže s vyústěním do koncovek připojitelných do příslušných zásuvek v místnosti. Součástí plné výbavy elektroinstalace je i příprava pro skrytý vnitřní rozvod 230V pro PC i monitor a současně  pro možnost prodloužení kabelů USB, HDMI pro klávesnici, myš i monitor. V pracovní desce jsou závitové otvory pro upevnění (resp. demontáž) nosné kostry stolu, podvěsu pro stolní PC a pojezdu pro klávesnici. Stůl je opatřen rektifikací; kovové části jsou ošetřeny práškovou vypalovanou barvou v odstínech  RAL 7035. Stůl je dodáván v rozloženém stavu. Uvedené parametry v toleranci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</si>
</sst>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0"/>
      <color indexed="8"/>
      <name val="Times New Roman"/>
      <family val="1"/>
    </font>
    <font>
      <sz val="12"/>
      <color rgb="FFFF0000"/>
      <name val="Times New Roman"/>
      <family val="1"/>
    </font>
    <font>
      <sz val="9"/>
      <name val="Times New Roman"/>
      <family val="1"/>
    </font>
    <font>
      <sz val="9"/>
      <color theme="1"/>
      <name val="Times New Roman"/>
      <family val="1"/>
    </font>
    <font>
      <sz val="9"/>
      <color indexed="8"/>
      <name val="Times New Roman"/>
      <family val="1"/>
    </font>
    <font>
      <sz val="11"/>
      <name val="Times New Roman"/>
      <family val="1"/>
    </font>
    <font>
      <sz val="8"/>
      <color theme="1"/>
      <name val="Times New Roman"/>
      <family val="1"/>
    </font>
    <font>
      <i/>
      <sz val="8"/>
      <color rgb="FFFF0000"/>
      <name val="Times New Roman"/>
      <family val="1"/>
    </font>
    <font>
      <b/>
      <sz val="12"/>
      <color rgb="FFFF0000"/>
      <name val="Times New Roman"/>
      <family val="1"/>
    </font>
    <font>
      <b/>
      <sz val="16"/>
      <color theme="1"/>
      <name val="Times New Roman"/>
      <family val="1"/>
    </font>
    <font>
      <b/>
      <sz val="16"/>
      <color theme="1"/>
      <name val="Calibri"/>
      <family val="2"/>
      <scheme val="minor"/>
    </font>
    <font>
      <sz val="9"/>
      <color rgb="FFFF0000"/>
      <name val="Times New Roman"/>
      <family val="1"/>
    </font>
    <font>
      <b/>
      <sz val="16"/>
      <color rgb="FFFF0000"/>
      <name val="Times New Roman"/>
      <family val="1"/>
    </font>
    <font>
      <sz val="10"/>
      <name val="Calibri"/>
      <family val="2"/>
    </font>
  </fonts>
  <fills count="6">
    <fill>
      <patternFill/>
    </fill>
    <fill>
      <patternFill patternType="gray125"/>
    </fill>
    <fill>
      <patternFill patternType="solid">
        <fgColor rgb="FFFFFFFF"/>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thin"/>
      <right style="thin"/>
      <top style="thin"/>
      <bottom/>
    </border>
    <border>
      <left style="thin"/>
      <right style="thin"/>
      <top/>
      <bottom/>
    </border>
    <border>
      <left style="thin"/>
      <right style="medium"/>
      <top/>
      <bottom/>
    </border>
    <border>
      <left style="medium"/>
      <right style="thin"/>
      <top/>
      <bottom style="thin"/>
    </border>
    <border>
      <left style="medium"/>
      <right style="thin"/>
      <top style="thin"/>
      <bottom style="thin"/>
    </border>
    <border>
      <left style="medium"/>
      <right/>
      <top/>
      <bottom style="medium"/>
    </border>
    <border>
      <left style="thick"/>
      <right style="thick"/>
      <top style="thick"/>
      <bottom style="medium"/>
    </border>
    <border>
      <left style="thick"/>
      <right style="medium"/>
      <top style="thick"/>
      <bottom style="medium"/>
    </border>
    <border>
      <left style="thin"/>
      <right style="thin"/>
      <top style="thin">
        <color rgb="FF000000"/>
      </top>
      <bottom/>
    </border>
    <border>
      <left style="thin"/>
      <right style="thin"/>
      <top/>
      <bottom style="medium">
        <color rgb="FF000000"/>
      </bottom>
    </border>
    <border>
      <left style="thin"/>
      <right/>
      <top style="thin"/>
      <bottom style="thin"/>
    </border>
    <border>
      <left/>
      <right style="thin"/>
      <top style="thin"/>
      <bottom/>
    </border>
    <border>
      <left style="thin">
        <color rgb="FF000000"/>
      </left>
      <right style="thin">
        <color rgb="FF000000"/>
      </right>
      <top style="thin">
        <color rgb="FF000000"/>
      </top>
      <bottom style="thin">
        <color rgb="FF000000"/>
      </bottom>
    </border>
    <border>
      <left style="medium"/>
      <right/>
      <top/>
      <bottom/>
    </border>
    <border>
      <left style="medium"/>
      <right style="thin"/>
      <top style="thick"/>
      <bottom style="thick"/>
    </border>
    <border>
      <left style="thin"/>
      <right style="thin"/>
      <top style="thick"/>
      <bottom style="thick"/>
    </border>
    <border>
      <left style="thin"/>
      <right style="medium"/>
      <top style="thick"/>
      <bottom style="thick"/>
    </border>
    <border>
      <left style="medium"/>
      <right/>
      <top style="thick"/>
      <bottom style="thick"/>
    </border>
    <border>
      <left/>
      <right/>
      <top style="thick"/>
      <bottom style="thick"/>
    </border>
    <border>
      <left/>
      <right style="medium"/>
      <top style="thick"/>
      <bottom style="thick"/>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style="thin"/>
      <top style="thin">
        <color rgb="FF000000"/>
      </top>
      <bottom/>
    </border>
    <border>
      <left style="medium"/>
      <right style="thin"/>
      <top/>
      <bottom style="medium">
        <color rgb="FF000000"/>
      </bottom>
    </border>
    <border>
      <left style="thin"/>
      <right style="medium"/>
      <top style="thin">
        <color rgb="FF000000"/>
      </top>
      <bottom/>
    </border>
    <border>
      <left style="thin"/>
      <right style="medium"/>
      <top/>
      <bottom style="medium">
        <color rgb="FF000000"/>
      </bottom>
    </border>
    <border>
      <left style="medium"/>
      <right/>
      <top style="thin"/>
      <bottom/>
    </border>
    <border>
      <left/>
      <right/>
      <top style="thin"/>
      <bottom/>
    </border>
    <border>
      <left/>
      <right style="medium"/>
      <top style="thin"/>
      <bottom/>
    </border>
    <border>
      <left/>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144">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0" fontId="8" fillId="0" borderId="1" xfId="0" applyFont="1" applyBorder="1" applyAlignment="1">
      <alignment horizontal="center" vertical="center"/>
    </xf>
    <xf numFmtId="0" fontId="7" fillId="0" borderId="2" xfId="20" applyFont="1" applyFill="1" applyBorder="1" applyAlignment="1">
      <alignment horizontal="center" vertical="center" wrapText="1"/>
      <protection/>
    </xf>
    <xf numFmtId="0" fontId="7" fillId="0" borderId="2" xfId="0" applyFont="1" applyBorder="1" applyAlignment="1">
      <alignment horizontal="center" vertical="center" wrapText="1"/>
    </xf>
    <xf numFmtId="0" fontId="19" fillId="0" borderId="2" xfId="0" applyFont="1" applyBorder="1" applyAlignment="1" applyProtection="1">
      <alignment horizontal="center" vertical="center" wrapText="1"/>
      <protection locked="0"/>
    </xf>
    <xf numFmtId="4" fontId="18" fillId="0" borderId="2"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8" fillId="0" borderId="3" xfId="0" applyNumberFormat="1" applyFont="1" applyBorder="1" applyAlignment="1">
      <alignment horizontal="center" vertical="center"/>
    </xf>
    <xf numFmtId="4" fontId="18" fillId="0" borderId="4" xfId="0" applyNumberFormat="1" applyFont="1" applyBorder="1" applyAlignment="1">
      <alignment horizontal="center" vertical="center"/>
    </xf>
    <xf numFmtId="4" fontId="18" fillId="0" borderId="2" xfId="0" applyNumberFormat="1" applyFont="1" applyBorder="1" applyAlignment="1" applyProtection="1">
      <alignment horizontal="center" vertical="center" wrapText="1"/>
      <protection locked="0"/>
    </xf>
    <xf numFmtId="4" fontId="18" fillId="0" borderId="2" xfId="0" applyNumberFormat="1" applyFont="1" applyBorder="1" applyAlignment="1">
      <alignment horizontal="center" vertical="center" wrapText="1"/>
    </xf>
    <xf numFmtId="4" fontId="18" fillId="0" borderId="1" xfId="0" applyNumberFormat="1" applyFont="1" applyBorder="1" applyAlignment="1" applyProtection="1">
      <alignment horizontal="center" vertical="center" wrapText="1"/>
      <protection locked="0"/>
    </xf>
    <xf numFmtId="4" fontId="18" fillId="0" borderId="1" xfId="0" applyNumberFormat="1" applyFont="1" applyBorder="1" applyAlignment="1">
      <alignment horizontal="center" vertical="center" wrapText="1"/>
    </xf>
    <xf numFmtId="4" fontId="18" fillId="0" borderId="5" xfId="0" applyNumberFormat="1" applyFont="1" applyBorder="1" applyAlignment="1" applyProtection="1">
      <alignment horizontal="center" vertical="center" wrapText="1"/>
      <protection locked="0"/>
    </xf>
    <xf numFmtId="4" fontId="18" fillId="0" borderId="6" xfId="0" applyNumberFormat="1" applyFont="1" applyBorder="1" applyAlignment="1">
      <alignment horizontal="center" vertical="center" wrapText="1"/>
    </xf>
    <xf numFmtId="0" fontId="8" fillId="0" borderId="6" xfId="0" applyFont="1" applyBorder="1" applyAlignment="1">
      <alignment horizontal="center" vertical="center"/>
    </xf>
    <xf numFmtId="4" fontId="18" fillId="0" borderId="6" xfId="0" applyNumberFormat="1" applyFont="1" applyBorder="1" applyAlignment="1" applyProtection="1">
      <alignment horizontal="center" vertical="center" wrapText="1"/>
      <protection locked="0"/>
    </xf>
    <xf numFmtId="0" fontId="13" fillId="0" borderId="0" xfId="0" applyFont="1"/>
    <xf numFmtId="0" fontId="7" fillId="0" borderId="2" xfId="0" applyFont="1" applyBorder="1" applyAlignment="1">
      <alignment horizontal="center" vertical="center"/>
    </xf>
    <xf numFmtId="0" fontId="7" fillId="0" borderId="6" xfId="20" applyFont="1" applyFill="1" applyBorder="1" applyAlignment="1">
      <alignment horizontal="center" vertical="center" wrapText="1"/>
      <protection/>
    </xf>
    <xf numFmtId="4" fontId="18" fillId="0" borderId="5" xfId="0" applyNumberFormat="1" applyFont="1" applyBorder="1" applyAlignment="1">
      <alignment horizontal="center" vertical="center"/>
    </xf>
    <xf numFmtId="4" fontId="18" fillId="0" borderId="7" xfId="0" applyNumberFormat="1"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 fontId="18" fillId="0" borderId="3" xfId="0"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4" fontId="18" fillId="0" borderId="7" xfId="0" applyNumberFormat="1" applyFont="1" applyBorder="1" applyAlignment="1">
      <alignment horizontal="center" vertical="center" wrapText="1"/>
    </xf>
    <xf numFmtId="0" fontId="8" fillId="0" borderId="10" xfId="0" applyFont="1" applyBorder="1" applyAlignment="1">
      <alignment horizontal="center" vertical="center"/>
    </xf>
    <xf numFmtId="4" fontId="18" fillId="0" borderId="11" xfId="0" applyNumberFormat="1" applyFont="1" applyBorder="1" applyAlignment="1">
      <alignment horizontal="center" vertical="center"/>
    </xf>
    <xf numFmtId="4" fontId="18" fillId="0" borderId="12" xfId="0" applyNumberFormat="1" applyFont="1" applyBorder="1" applyAlignment="1">
      <alignment horizontal="center" vertical="center"/>
    </xf>
    <xf numFmtId="0" fontId="2" fillId="0" borderId="0" xfId="0" applyFont="1" applyAlignment="1">
      <alignment horizontal="center"/>
    </xf>
    <xf numFmtId="0" fontId="25" fillId="2" borderId="0" xfId="0" applyFont="1" applyFill="1" applyBorder="1" applyAlignment="1">
      <alignment wrapText="1"/>
    </xf>
    <xf numFmtId="0" fontId="5" fillId="3" borderId="1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6" fillId="5" borderId="1" xfId="0" applyNumberFormat="1" applyFont="1" applyFill="1" applyBorder="1" applyAlignment="1">
      <alignment vertical="center" wrapText="1"/>
    </xf>
    <xf numFmtId="0" fontId="16" fillId="0" borderId="1" xfId="0" applyNumberFormat="1"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20" applyFont="1" applyFill="1" applyBorder="1" applyAlignment="1">
      <alignment horizontal="left" vertical="center" wrapText="1"/>
      <protection/>
    </xf>
    <xf numFmtId="0" fontId="15" fillId="0" borderId="1" xfId="0" applyFont="1" applyFill="1" applyBorder="1" applyAlignment="1">
      <alignment horizontal="center" vertical="center" wrapText="1"/>
    </xf>
    <xf numFmtId="0" fontId="14" fillId="5" borderId="2" xfId="0" applyNumberFormat="1" applyFont="1" applyFill="1" applyBorder="1" applyAlignment="1">
      <alignment vertical="center" wrapText="1"/>
    </xf>
    <xf numFmtId="0" fontId="14" fillId="0" borderId="1" xfId="20" applyFont="1" applyFill="1" applyBorder="1" applyAlignment="1">
      <alignment horizontal="left" vertical="center" wrapText="1"/>
      <protection/>
    </xf>
    <xf numFmtId="0" fontId="14" fillId="0" borderId="2" xfId="20" applyFont="1" applyFill="1" applyBorder="1" applyAlignment="1">
      <alignment horizontal="center" vertical="center" wrapText="1"/>
      <protection/>
    </xf>
    <xf numFmtId="0" fontId="14" fillId="0" borderId="2" xfId="20" applyFont="1" applyFill="1" applyBorder="1" applyAlignment="1">
      <alignment horizontal="left" vertical="center" wrapText="1"/>
      <protection/>
    </xf>
    <xf numFmtId="0" fontId="14" fillId="0" borderId="1" xfId="20" applyFont="1" applyFill="1" applyBorder="1" applyAlignment="1">
      <alignment horizontal="center" vertical="center" wrapText="1"/>
      <protection/>
    </xf>
    <xf numFmtId="0" fontId="15" fillId="0" borderId="1" xfId="20" applyFont="1" applyFill="1" applyBorder="1" applyAlignment="1">
      <alignment horizontal="left" vertical="center" wrapText="1"/>
      <protection/>
    </xf>
    <xf numFmtId="0" fontId="14" fillId="0" borderId="1" xfId="20" applyFont="1" applyFill="1" applyBorder="1" applyAlignment="1">
      <alignment horizontal="left" vertical="center" wrapText="1"/>
      <protection/>
    </xf>
    <xf numFmtId="0" fontId="14" fillId="0" borderId="5" xfId="20" applyFont="1" applyFill="1" applyBorder="1" applyAlignment="1">
      <alignment horizontal="left" vertical="center" wrapText="1"/>
      <protection/>
    </xf>
    <xf numFmtId="0" fontId="14" fillId="0" borderId="2" xfId="20" applyFont="1" applyFill="1" applyBorder="1" applyAlignment="1">
      <alignment horizontal="center" vertical="center" wrapText="1"/>
      <protection/>
    </xf>
    <xf numFmtId="0" fontId="14" fillId="0" borderId="2" xfId="20" applyFont="1" applyFill="1" applyBorder="1" applyAlignment="1">
      <alignment horizontal="left" vertical="center" wrapText="1"/>
      <protection/>
    </xf>
    <xf numFmtId="0" fontId="14" fillId="0" borderId="1" xfId="20" applyFont="1" applyFill="1" applyBorder="1" applyAlignment="1">
      <alignment horizontal="center" vertical="center" wrapText="1"/>
      <protection/>
    </xf>
    <xf numFmtId="0" fontId="14" fillId="0" borderId="5" xfId="20" applyFont="1" applyFill="1" applyBorder="1" applyAlignment="1">
      <alignment horizontal="center" vertical="center" wrapText="1"/>
      <protection/>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4"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5" borderId="1" xfId="0" applyFont="1" applyFill="1" applyBorder="1" applyAlignment="1">
      <alignment horizontal="center" vertical="center" wrapText="1"/>
    </xf>
    <xf numFmtId="0" fontId="15" fillId="0" borderId="1" xfId="0" applyFont="1" applyBorder="1" applyAlignment="1">
      <alignment vertical="center" wrapText="1"/>
    </xf>
    <xf numFmtId="0" fontId="14" fillId="0" borderId="2" xfId="0" applyFont="1" applyBorder="1" applyAlignment="1">
      <alignment horizontal="left" vertical="center" wrapText="1"/>
    </xf>
    <xf numFmtId="0" fontId="15" fillId="0" borderId="2" xfId="0" applyFont="1" applyBorder="1" applyAlignment="1">
      <alignment horizontal="center" vertical="center"/>
    </xf>
    <xf numFmtId="0" fontId="14" fillId="0" borderId="6" xfId="0" applyFont="1" applyFill="1" applyBorder="1" applyAlignment="1">
      <alignment horizontal="center" vertical="center" wrapText="1"/>
    </xf>
    <xf numFmtId="0" fontId="14" fillId="5" borderId="6" xfId="0" applyFont="1" applyFill="1" applyBorder="1" applyAlignment="1">
      <alignment horizontal="lef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2" xfId="0" applyFont="1" applyFill="1" applyBorder="1" applyAlignment="1">
      <alignment horizontal="center" vertical="center" wrapText="1"/>
    </xf>
    <xf numFmtId="0" fontId="14" fillId="5" borderId="2" xfId="0" applyFont="1" applyFill="1" applyBorder="1" applyAlignment="1">
      <alignment horizontal="left" vertical="center" wrapText="1"/>
    </xf>
    <xf numFmtId="0" fontId="14" fillId="0" borderId="15" xfId="0" applyFont="1" applyBorder="1" applyAlignment="1">
      <alignment horizontal="center" vertical="center" wrapText="1"/>
    </xf>
    <xf numFmtId="0" fontId="8" fillId="0" borderId="16" xfId="0" applyFont="1" applyBorder="1" applyAlignment="1">
      <alignment horizontal="center" vertical="center"/>
    </xf>
    <xf numFmtId="0" fontId="14" fillId="0" borderId="5" xfId="0" applyFont="1" applyFill="1" applyBorder="1" applyAlignment="1">
      <alignment vertical="center" wrapText="1"/>
    </xf>
    <xf numFmtId="0" fontId="14" fillId="0" borderId="2" xfId="0" applyFont="1" applyBorder="1" applyAlignment="1">
      <alignment vertical="center" wrapText="1"/>
    </xf>
    <xf numFmtId="0" fontId="14" fillId="0" borderId="17" xfId="0" applyFont="1" applyFill="1" applyBorder="1" applyAlignment="1">
      <alignmen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1" xfId="20" applyFont="1" applyFill="1" applyBorder="1" applyAlignment="1">
      <alignment horizontal="center" vertical="center" wrapText="1"/>
      <protection/>
    </xf>
    <xf numFmtId="0" fontId="7" fillId="0" borderId="2" xfId="20" applyFont="1" applyFill="1" applyBorder="1" applyAlignment="1">
      <alignment horizontal="center" vertical="center" wrapText="1"/>
      <protection/>
    </xf>
    <xf numFmtId="0" fontId="7" fillId="0" borderId="1" xfId="20" applyFont="1" applyFill="1" applyBorder="1" applyAlignment="1">
      <alignment horizontal="center" vertical="center" wrapText="1"/>
      <protection/>
    </xf>
    <xf numFmtId="0" fontId="7" fillId="0" borderId="2" xfId="20" applyFont="1" applyFill="1" applyBorder="1" applyAlignment="1">
      <alignment horizontal="center" vertical="center" wrapText="1"/>
      <protection/>
    </xf>
    <xf numFmtId="0" fontId="7" fillId="0" borderId="5" xfId="20" applyFont="1" applyFill="1" applyBorder="1" applyAlignment="1">
      <alignment horizontal="center" vertical="center" wrapText="1"/>
      <protection/>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4" fillId="0" borderId="18" xfId="0" applyFont="1" applyBorder="1" applyAlignment="1">
      <alignment horizontal="center" vertical="center"/>
    </xf>
    <xf numFmtId="0" fontId="24" fillId="0" borderId="0" xfId="0" applyFont="1" applyAlignment="1">
      <alignment horizontal="center" vertical="center"/>
    </xf>
    <xf numFmtId="0" fontId="2" fillId="0" borderId="11" xfId="0" applyFont="1" applyBorder="1" applyAlignment="1">
      <alignment horizontal="center" vertical="center"/>
    </xf>
    <xf numFmtId="0" fontId="3"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 fillId="4" borderId="18" xfId="0" applyFont="1" applyFill="1" applyBorder="1" applyAlignment="1">
      <alignment horizontal="center" wrapText="1"/>
    </xf>
    <xf numFmtId="0" fontId="9" fillId="4" borderId="0" xfId="0" applyFont="1" applyFill="1" applyBorder="1" applyAlignment="1">
      <alignment horizontal="center" wrapText="1"/>
    </xf>
    <xf numFmtId="0" fontId="9" fillId="4" borderId="31" xfId="0" applyFont="1" applyFill="1" applyBorder="1" applyAlignment="1">
      <alignment horizontal="center" wrapText="1"/>
    </xf>
    <xf numFmtId="0" fontId="2" fillId="3" borderId="25" xfId="0" applyFont="1" applyFill="1" applyBorder="1" applyAlignment="1">
      <alignment horizontal="left"/>
    </xf>
    <xf numFmtId="0" fontId="2" fillId="3" borderId="26" xfId="0" applyFont="1" applyFill="1" applyBorder="1" applyAlignment="1">
      <alignment horizontal="left"/>
    </xf>
    <xf numFmtId="0" fontId="2" fillId="3" borderId="27" xfId="0" applyFont="1" applyFill="1" applyBorder="1" applyAlignment="1">
      <alignment horizontal="left"/>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7" fillId="4" borderId="39" xfId="0" applyFont="1" applyFill="1" applyBorder="1" applyAlignment="1" applyProtection="1">
      <alignment horizontal="center" vertical="center" wrapText="1"/>
      <protection locked="0"/>
    </xf>
    <xf numFmtId="0" fontId="17" fillId="4" borderId="40" xfId="0" applyFont="1" applyFill="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22" fillId="0" borderId="10"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82</xdr:row>
      <xdr:rowOff>0</xdr:rowOff>
    </xdr:from>
    <xdr:to>
      <xdr:col>9</xdr:col>
      <xdr:colOff>209550</xdr:colOff>
      <xdr:row>86</xdr:row>
      <xdr:rowOff>190500</xdr:rowOff>
    </xdr:to>
    <xdr:pic>
      <xdr:nvPicPr>
        <xdr:cNvPr id="2" name="Obrázek 1" descr="IROP_CZ_RO_C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0" y="144551400"/>
          <a:ext cx="625792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zoomScalePageLayoutView="90" workbookViewId="0" topLeftCell="A79">
      <selection activeCell="O92" sqref="O92"/>
    </sheetView>
  </sheetViews>
  <sheetFormatPr defaultColWidth="9.140625" defaultRowHeight="15"/>
  <cols>
    <col min="1" max="1" width="6.7109375" style="1" customWidth="1"/>
    <col min="2" max="2" width="11.28125" style="36" customWidth="1"/>
    <col min="3" max="3" width="40.57421875" style="4" customWidth="1"/>
    <col min="4" max="5" width="8.8515625" style="1" customWidth="1"/>
    <col min="6" max="6" width="29.140625" style="1" customWidth="1"/>
    <col min="7" max="7" width="12.8515625" style="1" customWidth="1"/>
    <col min="8" max="8" width="14.7109375" style="1" customWidth="1"/>
    <col min="9" max="9" width="16.28125" style="1" customWidth="1"/>
    <col min="10" max="10" width="14.28125" style="1" customWidth="1"/>
    <col min="11" max="16384" width="9.140625" style="1" customWidth="1"/>
  </cols>
  <sheetData>
    <row r="1" spans="1:10" ht="16.5" thickBot="1">
      <c r="A1" s="122" t="s">
        <v>0</v>
      </c>
      <c r="B1" s="123"/>
      <c r="C1" s="123"/>
      <c r="D1" s="123"/>
      <c r="E1" s="123"/>
      <c r="F1" s="123"/>
      <c r="G1" s="123"/>
      <c r="H1" s="123"/>
      <c r="I1" s="123"/>
      <c r="J1" s="124"/>
    </row>
    <row r="2" spans="1:10" ht="15">
      <c r="A2" s="116" t="s">
        <v>1</v>
      </c>
      <c r="B2" s="117"/>
      <c r="C2" s="117"/>
      <c r="D2" s="117"/>
      <c r="E2" s="117"/>
      <c r="F2" s="117"/>
      <c r="G2" s="117"/>
      <c r="H2" s="117"/>
      <c r="I2" s="117"/>
      <c r="J2" s="118"/>
    </row>
    <row r="3" spans="1:10" ht="16.5" thickBot="1">
      <c r="A3" s="141"/>
      <c r="B3" s="142"/>
      <c r="C3" s="142"/>
      <c r="D3" s="142"/>
      <c r="E3" s="142"/>
      <c r="F3" s="142"/>
      <c r="G3" s="142"/>
      <c r="H3" s="142"/>
      <c r="I3" s="142"/>
      <c r="J3" s="143"/>
    </row>
    <row r="4" spans="1:10" ht="20.25">
      <c r="A4" s="116" t="s">
        <v>2</v>
      </c>
      <c r="B4" s="117"/>
      <c r="C4" s="117"/>
      <c r="D4" s="117"/>
      <c r="E4" s="117"/>
      <c r="F4" s="117"/>
      <c r="G4" s="117"/>
      <c r="H4" s="117"/>
      <c r="I4" s="117"/>
      <c r="J4" s="118"/>
    </row>
    <row r="5" spans="1:10" ht="86.25" customHeight="1">
      <c r="A5" s="119" t="s">
        <v>3</v>
      </c>
      <c r="B5" s="120"/>
      <c r="C5" s="120"/>
      <c r="D5" s="120"/>
      <c r="E5" s="120"/>
      <c r="F5" s="120"/>
      <c r="G5" s="120"/>
      <c r="H5" s="120"/>
      <c r="I5" s="120"/>
      <c r="J5" s="121"/>
    </row>
    <row r="6" spans="1:11" ht="14.25" customHeight="1">
      <c r="A6" s="134" t="s">
        <v>4</v>
      </c>
      <c r="B6" s="135"/>
      <c r="C6" s="135"/>
      <c r="D6" s="135"/>
      <c r="E6" s="135"/>
      <c r="F6" s="135"/>
      <c r="G6" s="135"/>
      <c r="H6" s="135"/>
      <c r="I6" s="135"/>
      <c r="J6" s="136"/>
      <c r="K6" s="21"/>
    </row>
    <row r="7" spans="1:10" ht="16.5" customHeight="1">
      <c r="A7" s="137" t="s">
        <v>5</v>
      </c>
      <c r="B7" s="138"/>
      <c r="C7" s="138"/>
      <c r="D7" s="138"/>
      <c r="E7" s="138"/>
      <c r="F7" s="138"/>
      <c r="G7" s="138"/>
      <c r="H7" s="138"/>
      <c r="I7" s="139"/>
      <c r="J7" s="140"/>
    </row>
    <row r="8" spans="1:10" ht="52.5" customHeight="1">
      <c r="A8" s="128" t="s">
        <v>6</v>
      </c>
      <c r="B8" s="130" t="s">
        <v>7</v>
      </c>
      <c r="C8" s="130" t="s">
        <v>8</v>
      </c>
      <c r="D8" s="102" t="s">
        <v>9</v>
      </c>
      <c r="E8" s="102" t="s">
        <v>10</v>
      </c>
      <c r="F8" s="38" t="s">
        <v>11</v>
      </c>
      <c r="G8" s="39" t="s">
        <v>12</v>
      </c>
      <c r="H8" s="130" t="s">
        <v>13</v>
      </c>
      <c r="I8" s="130" t="s">
        <v>14</v>
      </c>
      <c r="J8" s="132" t="s">
        <v>15</v>
      </c>
    </row>
    <row r="9" spans="1:10" s="2" customFormat="1" ht="32.25" customHeight="1">
      <c r="A9" s="129"/>
      <c r="B9" s="131"/>
      <c r="C9" s="131"/>
      <c r="D9" s="103"/>
      <c r="E9" s="103"/>
      <c r="F9" s="40" t="s">
        <v>16</v>
      </c>
      <c r="G9" s="41" t="s">
        <v>16</v>
      </c>
      <c r="H9" s="131"/>
      <c r="I9" s="131"/>
      <c r="J9" s="133"/>
    </row>
    <row r="10" spans="1:11" s="27" customFormat="1" ht="36" customHeight="1" thickBot="1">
      <c r="A10" s="125" t="s">
        <v>17</v>
      </c>
      <c r="B10" s="126"/>
      <c r="C10" s="126"/>
      <c r="D10" s="126"/>
      <c r="E10" s="126"/>
      <c r="F10" s="126"/>
      <c r="G10" s="126"/>
      <c r="H10" s="126"/>
      <c r="I10" s="126"/>
      <c r="J10" s="127"/>
      <c r="K10" s="26"/>
    </row>
    <row r="11" spans="1:10" s="3" customFormat="1" ht="384">
      <c r="A11" s="28">
        <v>1</v>
      </c>
      <c r="B11" s="42" t="s">
        <v>18</v>
      </c>
      <c r="C11" s="50" t="s">
        <v>56</v>
      </c>
      <c r="D11" s="93">
        <v>1</v>
      </c>
      <c r="E11" s="7" t="s">
        <v>19</v>
      </c>
      <c r="F11" s="8" t="s">
        <v>20</v>
      </c>
      <c r="G11" s="13"/>
      <c r="H11" s="9">
        <f aca="true" t="shared" si="0" ref="H11:H17">G11*D11</f>
        <v>0</v>
      </c>
      <c r="I11" s="9">
        <f>H11*0.21</f>
        <v>0</v>
      </c>
      <c r="J11" s="11">
        <f>SUM(H11:I11)</f>
        <v>0</v>
      </c>
    </row>
    <row r="12" spans="1:10" s="3" customFormat="1" ht="108">
      <c r="A12" s="29">
        <v>2</v>
      </c>
      <c r="B12" s="43" t="s">
        <v>21</v>
      </c>
      <c r="C12" s="44" t="s">
        <v>57</v>
      </c>
      <c r="D12" s="92">
        <v>1</v>
      </c>
      <c r="E12" s="22" t="s">
        <v>19</v>
      </c>
      <c r="F12" s="8" t="s">
        <v>20</v>
      </c>
      <c r="G12" s="15"/>
      <c r="H12" s="10">
        <f t="shared" si="0"/>
        <v>0</v>
      </c>
      <c r="I12" s="10">
        <f aca="true" t="shared" si="1" ref="I12:I17">H12*0.21</f>
        <v>0</v>
      </c>
      <c r="J12" s="12">
        <f aca="true" t="shared" si="2" ref="J12:J17">SUM(H12:I12)</f>
        <v>0</v>
      </c>
    </row>
    <row r="13" spans="1:10" s="3" customFormat="1" ht="276">
      <c r="A13" s="29">
        <v>3</v>
      </c>
      <c r="B13" s="43" t="s">
        <v>22</v>
      </c>
      <c r="C13" s="44" t="s">
        <v>58</v>
      </c>
      <c r="D13" s="92">
        <v>1</v>
      </c>
      <c r="E13" s="22" t="s">
        <v>19</v>
      </c>
      <c r="F13" s="8" t="s">
        <v>20</v>
      </c>
      <c r="G13" s="15"/>
      <c r="H13" s="9">
        <f t="shared" si="0"/>
        <v>0</v>
      </c>
      <c r="I13" s="9">
        <f t="shared" si="1"/>
        <v>0</v>
      </c>
      <c r="J13" s="11">
        <f t="shared" si="2"/>
        <v>0</v>
      </c>
    </row>
    <row r="14" spans="1:10" s="3" customFormat="1" ht="409.5">
      <c r="A14" s="29">
        <v>4</v>
      </c>
      <c r="B14" s="45" t="s">
        <v>59</v>
      </c>
      <c r="C14" s="46" t="s">
        <v>110</v>
      </c>
      <c r="D14" s="92">
        <v>30</v>
      </c>
      <c r="E14" s="22" t="s">
        <v>19</v>
      </c>
      <c r="F14" s="8" t="s">
        <v>20</v>
      </c>
      <c r="G14" s="15"/>
      <c r="H14" s="9">
        <f t="shared" si="0"/>
        <v>0</v>
      </c>
      <c r="I14" s="9">
        <f t="shared" si="1"/>
        <v>0</v>
      </c>
      <c r="J14" s="11">
        <f t="shared" si="2"/>
        <v>0</v>
      </c>
    </row>
    <row r="15" spans="1:10" s="3" customFormat="1" ht="252">
      <c r="A15" s="29">
        <v>5</v>
      </c>
      <c r="B15" s="47" t="s">
        <v>24</v>
      </c>
      <c r="C15" s="46" t="s">
        <v>60</v>
      </c>
      <c r="D15" s="91">
        <v>30</v>
      </c>
      <c r="E15" s="22" t="s">
        <v>19</v>
      </c>
      <c r="F15" s="8" t="s">
        <v>20</v>
      </c>
      <c r="G15" s="15"/>
      <c r="H15" s="9">
        <f t="shared" si="0"/>
        <v>0</v>
      </c>
      <c r="I15" s="9">
        <f t="shared" si="1"/>
        <v>0</v>
      </c>
      <c r="J15" s="11">
        <f t="shared" si="2"/>
        <v>0</v>
      </c>
    </row>
    <row r="16" spans="1:10" s="3" customFormat="1" ht="132">
      <c r="A16" s="29">
        <v>6</v>
      </c>
      <c r="B16" s="45" t="s">
        <v>25</v>
      </c>
      <c r="C16" s="48" t="s">
        <v>61</v>
      </c>
      <c r="D16" s="91">
        <v>2</v>
      </c>
      <c r="E16" s="22" t="s">
        <v>19</v>
      </c>
      <c r="F16" s="8" t="s">
        <v>20</v>
      </c>
      <c r="G16" s="15"/>
      <c r="H16" s="9">
        <f t="shared" si="0"/>
        <v>0</v>
      </c>
      <c r="I16" s="9">
        <f t="shared" si="1"/>
        <v>0</v>
      </c>
      <c r="J16" s="11">
        <f t="shared" si="2"/>
        <v>0</v>
      </c>
    </row>
    <row r="17" spans="1:10" s="3" customFormat="1" ht="144.75" thickBot="1">
      <c r="A17" s="29">
        <v>7</v>
      </c>
      <c r="B17" s="49" t="s">
        <v>25</v>
      </c>
      <c r="C17" s="48" t="s">
        <v>62</v>
      </c>
      <c r="D17" s="91">
        <v>1</v>
      </c>
      <c r="E17" s="22" t="s">
        <v>19</v>
      </c>
      <c r="F17" s="8" t="s">
        <v>20</v>
      </c>
      <c r="G17" s="15"/>
      <c r="H17" s="9">
        <f t="shared" si="0"/>
        <v>0</v>
      </c>
      <c r="I17" s="9">
        <f t="shared" si="1"/>
        <v>0</v>
      </c>
      <c r="J17" s="11">
        <f t="shared" si="2"/>
        <v>0</v>
      </c>
    </row>
    <row r="18" spans="1:10" s="3" customFormat="1" ht="36" customHeight="1" thickBot="1" thickTop="1">
      <c r="A18" s="107" t="s">
        <v>26</v>
      </c>
      <c r="B18" s="108"/>
      <c r="C18" s="108"/>
      <c r="D18" s="108"/>
      <c r="E18" s="108"/>
      <c r="F18" s="108"/>
      <c r="G18" s="108"/>
      <c r="H18" s="108"/>
      <c r="I18" s="108"/>
      <c r="J18" s="109"/>
    </row>
    <row r="19" spans="1:10" s="3" customFormat="1" ht="384.75" thickTop="1">
      <c r="A19" s="28">
        <v>8</v>
      </c>
      <c r="B19" s="52" t="s">
        <v>18</v>
      </c>
      <c r="C19" s="53" t="s">
        <v>63</v>
      </c>
      <c r="D19" s="95">
        <v>1</v>
      </c>
      <c r="E19" s="22" t="s">
        <v>19</v>
      </c>
      <c r="F19" s="8" t="s">
        <v>20</v>
      </c>
      <c r="G19" s="13"/>
      <c r="H19" s="9">
        <f aca="true" t="shared" si="3" ref="H19:H26">G19*D19</f>
        <v>0</v>
      </c>
      <c r="I19" s="9">
        <f>H19*0.21</f>
        <v>0</v>
      </c>
      <c r="J19" s="11">
        <f>SUM(H19:I19)</f>
        <v>0</v>
      </c>
    </row>
    <row r="20" spans="1:10" s="3" customFormat="1" ht="108">
      <c r="A20" s="29">
        <v>9</v>
      </c>
      <c r="B20" s="54" t="s">
        <v>21</v>
      </c>
      <c r="C20" s="55" t="s">
        <v>57</v>
      </c>
      <c r="D20" s="94">
        <v>1</v>
      </c>
      <c r="E20" s="22" t="s">
        <v>19</v>
      </c>
      <c r="F20" s="8" t="s">
        <v>20</v>
      </c>
      <c r="G20" s="15"/>
      <c r="H20" s="9">
        <f t="shared" si="3"/>
        <v>0</v>
      </c>
      <c r="I20" s="9">
        <f aca="true" t="shared" si="4" ref="I20:I26">H20*0.21</f>
        <v>0</v>
      </c>
      <c r="J20" s="11">
        <f aca="true" t="shared" si="5" ref="J20:J26">SUM(H20:I20)</f>
        <v>0</v>
      </c>
    </row>
    <row r="21" spans="1:10" s="3" customFormat="1" ht="276">
      <c r="A21" s="29">
        <v>10</v>
      </c>
      <c r="B21" s="54" t="s">
        <v>22</v>
      </c>
      <c r="C21" s="51" t="s">
        <v>64</v>
      </c>
      <c r="D21" s="94">
        <v>1</v>
      </c>
      <c r="E21" s="22" t="s">
        <v>19</v>
      </c>
      <c r="F21" s="8" t="s">
        <v>20</v>
      </c>
      <c r="G21" s="15"/>
      <c r="H21" s="9">
        <f t="shared" si="3"/>
        <v>0</v>
      </c>
      <c r="I21" s="9">
        <f t="shared" si="4"/>
        <v>0</v>
      </c>
      <c r="J21" s="11">
        <f t="shared" si="5"/>
        <v>0</v>
      </c>
    </row>
    <row r="22" spans="1:10" s="3" customFormat="1" ht="144">
      <c r="A22" s="29">
        <v>11</v>
      </c>
      <c r="B22" s="54" t="s">
        <v>23</v>
      </c>
      <c r="C22" s="51" t="s">
        <v>65</v>
      </c>
      <c r="D22" s="94">
        <v>25</v>
      </c>
      <c r="E22" s="22" t="s">
        <v>19</v>
      </c>
      <c r="F22" s="8" t="s">
        <v>20</v>
      </c>
      <c r="G22" s="15"/>
      <c r="H22" s="9">
        <f t="shared" si="3"/>
        <v>0</v>
      </c>
      <c r="I22" s="9">
        <f t="shared" si="4"/>
        <v>0</v>
      </c>
      <c r="J22" s="11">
        <f t="shared" si="5"/>
        <v>0</v>
      </c>
    </row>
    <row r="23" spans="1:10" s="3" customFormat="1" ht="90">
      <c r="A23" s="29">
        <v>12</v>
      </c>
      <c r="B23" s="54" t="s">
        <v>27</v>
      </c>
      <c r="C23" s="51" t="s">
        <v>66</v>
      </c>
      <c r="D23" s="94">
        <v>2</v>
      </c>
      <c r="E23" s="22" t="s">
        <v>19</v>
      </c>
      <c r="F23" s="8" t="s">
        <v>20</v>
      </c>
      <c r="G23" s="15"/>
      <c r="H23" s="9">
        <f t="shared" si="3"/>
        <v>0</v>
      </c>
      <c r="I23" s="9">
        <f t="shared" si="4"/>
        <v>0</v>
      </c>
      <c r="J23" s="11">
        <f t="shared" si="5"/>
        <v>0</v>
      </c>
    </row>
    <row r="24" spans="1:10" s="3" customFormat="1" ht="252">
      <c r="A24" s="29">
        <v>13</v>
      </c>
      <c r="B24" s="54" t="s">
        <v>22</v>
      </c>
      <c r="C24" s="51" t="s">
        <v>67</v>
      </c>
      <c r="D24" s="94">
        <v>25</v>
      </c>
      <c r="E24" s="22" t="s">
        <v>19</v>
      </c>
      <c r="F24" s="8" t="s">
        <v>20</v>
      </c>
      <c r="G24" s="15"/>
      <c r="H24" s="9">
        <f t="shared" si="3"/>
        <v>0</v>
      </c>
      <c r="I24" s="9">
        <f t="shared" si="4"/>
        <v>0</v>
      </c>
      <c r="J24" s="11">
        <f t="shared" si="5"/>
        <v>0</v>
      </c>
    </row>
    <row r="25" spans="1:10" s="3" customFormat="1" ht="132">
      <c r="A25" s="29">
        <v>14</v>
      </c>
      <c r="B25" s="54" t="s">
        <v>25</v>
      </c>
      <c r="C25" s="51" t="s">
        <v>68</v>
      </c>
      <c r="D25" s="94">
        <v>2</v>
      </c>
      <c r="E25" s="22" t="s">
        <v>19</v>
      </c>
      <c r="F25" s="8" t="s">
        <v>20</v>
      </c>
      <c r="G25" s="15"/>
      <c r="H25" s="10">
        <f t="shared" si="3"/>
        <v>0</v>
      </c>
      <c r="I25" s="10">
        <f t="shared" si="4"/>
        <v>0</v>
      </c>
      <c r="J25" s="12">
        <f t="shared" si="5"/>
        <v>0</v>
      </c>
    </row>
    <row r="26" spans="1:10" s="3" customFormat="1" ht="144.75" thickBot="1">
      <c r="A26" s="29">
        <v>15</v>
      </c>
      <c r="B26" s="54" t="s">
        <v>25</v>
      </c>
      <c r="C26" s="51" t="s">
        <v>69</v>
      </c>
      <c r="D26" s="94">
        <v>1</v>
      </c>
      <c r="E26" s="22" t="s">
        <v>19</v>
      </c>
      <c r="F26" s="8" t="s">
        <v>20</v>
      </c>
      <c r="G26" s="15"/>
      <c r="H26" s="9">
        <f t="shared" si="3"/>
        <v>0</v>
      </c>
      <c r="I26" s="9">
        <f t="shared" si="4"/>
        <v>0</v>
      </c>
      <c r="J26" s="11">
        <f t="shared" si="5"/>
        <v>0</v>
      </c>
    </row>
    <row r="27" spans="1:10" s="3" customFormat="1" ht="36" customHeight="1" thickBot="1" thickTop="1">
      <c r="A27" s="110" t="s">
        <v>28</v>
      </c>
      <c r="B27" s="111"/>
      <c r="C27" s="111"/>
      <c r="D27" s="111"/>
      <c r="E27" s="111"/>
      <c r="F27" s="111"/>
      <c r="G27" s="111"/>
      <c r="H27" s="111"/>
      <c r="I27" s="111"/>
      <c r="J27" s="112"/>
    </row>
    <row r="28" spans="1:10" s="3" customFormat="1" ht="372.75" thickTop="1">
      <c r="A28" s="28">
        <v>16</v>
      </c>
      <c r="B28" s="58" t="s">
        <v>18</v>
      </c>
      <c r="C28" s="59" t="s">
        <v>70</v>
      </c>
      <c r="D28" s="97">
        <v>1</v>
      </c>
      <c r="E28" s="6" t="s">
        <v>19</v>
      </c>
      <c r="F28" s="8" t="s">
        <v>20</v>
      </c>
      <c r="G28" s="13"/>
      <c r="H28" s="9">
        <f aca="true" t="shared" si="6" ref="H28:H43">G28*D28</f>
        <v>0</v>
      </c>
      <c r="I28" s="9">
        <f>H28*0.21</f>
        <v>0</v>
      </c>
      <c r="J28" s="11">
        <f>SUM(H28:I28)</f>
        <v>0</v>
      </c>
    </row>
    <row r="29" spans="1:10" s="3" customFormat="1" ht="192">
      <c r="A29" s="29">
        <v>17</v>
      </c>
      <c r="B29" s="60" t="s">
        <v>29</v>
      </c>
      <c r="C29" s="56" t="s">
        <v>71</v>
      </c>
      <c r="D29" s="96">
        <v>1</v>
      </c>
      <c r="E29" s="6" t="s">
        <v>19</v>
      </c>
      <c r="F29" s="8" t="s">
        <v>20</v>
      </c>
      <c r="G29" s="15"/>
      <c r="H29" s="9">
        <f t="shared" si="6"/>
        <v>0</v>
      </c>
      <c r="I29" s="9">
        <f aca="true" t="shared" si="7" ref="I29:I43">H29*0.21</f>
        <v>0</v>
      </c>
      <c r="J29" s="11">
        <f aca="true" t="shared" si="8" ref="J29:J43">SUM(H29:I29)</f>
        <v>0</v>
      </c>
    </row>
    <row r="30" spans="1:10" s="3" customFormat="1" ht="108">
      <c r="A30" s="28">
        <v>18</v>
      </c>
      <c r="B30" s="60" t="s">
        <v>30</v>
      </c>
      <c r="C30" s="56" t="s">
        <v>72</v>
      </c>
      <c r="D30" s="96">
        <v>1</v>
      </c>
      <c r="E30" s="6" t="s">
        <v>19</v>
      </c>
      <c r="F30" s="8" t="s">
        <v>20</v>
      </c>
      <c r="G30" s="15"/>
      <c r="H30" s="9">
        <f t="shared" si="6"/>
        <v>0</v>
      </c>
      <c r="I30" s="9">
        <f t="shared" si="7"/>
        <v>0</v>
      </c>
      <c r="J30" s="11">
        <f t="shared" si="8"/>
        <v>0</v>
      </c>
    </row>
    <row r="31" spans="1:10" s="3" customFormat="1" ht="180">
      <c r="A31" s="29">
        <v>19</v>
      </c>
      <c r="B31" s="60" t="s">
        <v>31</v>
      </c>
      <c r="C31" s="56" t="s">
        <v>73</v>
      </c>
      <c r="D31" s="96">
        <v>1</v>
      </c>
      <c r="E31" s="6" t="s">
        <v>19</v>
      </c>
      <c r="F31" s="8" t="s">
        <v>20</v>
      </c>
      <c r="G31" s="15"/>
      <c r="H31" s="9">
        <f t="shared" si="6"/>
        <v>0</v>
      </c>
      <c r="I31" s="9">
        <f t="shared" si="7"/>
        <v>0</v>
      </c>
      <c r="J31" s="11">
        <f t="shared" si="8"/>
        <v>0</v>
      </c>
    </row>
    <row r="32" spans="1:10" s="3" customFormat="1" ht="96">
      <c r="A32" s="28">
        <v>20</v>
      </c>
      <c r="B32" s="60" t="s">
        <v>32</v>
      </c>
      <c r="C32" s="56" t="s">
        <v>74</v>
      </c>
      <c r="D32" s="96">
        <v>2</v>
      </c>
      <c r="E32" s="6" t="s">
        <v>19</v>
      </c>
      <c r="F32" s="8" t="s">
        <v>20</v>
      </c>
      <c r="G32" s="15"/>
      <c r="H32" s="9">
        <f t="shared" si="6"/>
        <v>0</v>
      </c>
      <c r="I32" s="9">
        <f t="shared" si="7"/>
        <v>0</v>
      </c>
      <c r="J32" s="11">
        <f t="shared" si="8"/>
        <v>0</v>
      </c>
    </row>
    <row r="33" spans="1:10" s="3" customFormat="1" ht="132">
      <c r="A33" s="29">
        <v>21</v>
      </c>
      <c r="B33" s="60" t="s">
        <v>33</v>
      </c>
      <c r="C33" s="56" t="s">
        <v>75</v>
      </c>
      <c r="D33" s="96">
        <v>1</v>
      </c>
      <c r="E33" s="6" t="s">
        <v>19</v>
      </c>
      <c r="F33" s="8" t="s">
        <v>20</v>
      </c>
      <c r="G33" s="15"/>
      <c r="H33" s="9">
        <f t="shared" si="6"/>
        <v>0</v>
      </c>
      <c r="I33" s="9">
        <f t="shared" si="7"/>
        <v>0</v>
      </c>
      <c r="J33" s="11">
        <f t="shared" si="8"/>
        <v>0</v>
      </c>
    </row>
    <row r="34" spans="1:10" s="3" customFormat="1" ht="276">
      <c r="A34" s="28">
        <v>22</v>
      </c>
      <c r="B34" s="60" t="s">
        <v>34</v>
      </c>
      <c r="C34" s="56" t="s">
        <v>76</v>
      </c>
      <c r="D34" s="96">
        <v>1</v>
      </c>
      <c r="E34" s="6" t="s">
        <v>19</v>
      </c>
      <c r="F34" s="8" t="s">
        <v>20</v>
      </c>
      <c r="G34" s="15"/>
      <c r="H34" s="10">
        <f t="shared" si="6"/>
        <v>0</v>
      </c>
      <c r="I34" s="10">
        <f t="shared" si="7"/>
        <v>0</v>
      </c>
      <c r="J34" s="12">
        <f t="shared" si="8"/>
        <v>0</v>
      </c>
    </row>
    <row r="35" spans="1:10" s="3" customFormat="1" ht="276">
      <c r="A35" s="29">
        <v>23</v>
      </c>
      <c r="B35" s="60" t="s">
        <v>35</v>
      </c>
      <c r="C35" s="56" t="s">
        <v>111</v>
      </c>
      <c r="D35" s="96">
        <v>10</v>
      </c>
      <c r="E35" s="6" t="s">
        <v>19</v>
      </c>
      <c r="F35" s="8" t="s">
        <v>20</v>
      </c>
      <c r="G35" s="15"/>
      <c r="H35" s="9">
        <f t="shared" si="6"/>
        <v>0</v>
      </c>
      <c r="I35" s="9">
        <f t="shared" si="7"/>
        <v>0</v>
      </c>
      <c r="J35" s="11">
        <f t="shared" si="8"/>
        <v>0</v>
      </c>
    </row>
    <row r="36" spans="1:10" s="3" customFormat="1" ht="216">
      <c r="A36" s="28">
        <v>24</v>
      </c>
      <c r="B36" s="60" t="s">
        <v>36</v>
      </c>
      <c r="C36" s="56" t="s">
        <v>77</v>
      </c>
      <c r="D36" s="96">
        <v>30</v>
      </c>
      <c r="E36" s="6" t="s">
        <v>19</v>
      </c>
      <c r="F36" s="8" t="s">
        <v>20</v>
      </c>
      <c r="G36" s="15"/>
      <c r="H36" s="9">
        <f t="shared" si="6"/>
        <v>0</v>
      </c>
      <c r="I36" s="9">
        <f t="shared" si="7"/>
        <v>0</v>
      </c>
      <c r="J36" s="11">
        <f t="shared" si="8"/>
        <v>0</v>
      </c>
    </row>
    <row r="37" spans="1:10" s="3" customFormat="1" ht="90">
      <c r="A37" s="29">
        <v>25</v>
      </c>
      <c r="B37" s="60" t="s">
        <v>37</v>
      </c>
      <c r="C37" s="56" t="s">
        <v>78</v>
      </c>
      <c r="D37" s="96">
        <v>4</v>
      </c>
      <c r="E37" s="6" t="s">
        <v>19</v>
      </c>
      <c r="F37" s="8" t="s">
        <v>20</v>
      </c>
      <c r="G37" s="15"/>
      <c r="H37" s="9">
        <f t="shared" si="6"/>
        <v>0</v>
      </c>
      <c r="I37" s="9">
        <f t="shared" si="7"/>
        <v>0</v>
      </c>
      <c r="J37" s="11">
        <f t="shared" si="8"/>
        <v>0</v>
      </c>
    </row>
    <row r="38" spans="1:10" s="3" customFormat="1" ht="90">
      <c r="A38" s="28">
        <v>26</v>
      </c>
      <c r="B38" s="60" t="s">
        <v>37</v>
      </c>
      <c r="C38" s="56" t="s">
        <v>79</v>
      </c>
      <c r="D38" s="96">
        <v>1</v>
      </c>
      <c r="E38" s="6" t="s">
        <v>19</v>
      </c>
      <c r="F38" s="8" t="s">
        <v>20</v>
      </c>
      <c r="G38" s="15"/>
      <c r="H38" s="9">
        <f t="shared" si="6"/>
        <v>0</v>
      </c>
      <c r="I38" s="9">
        <f t="shared" si="7"/>
        <v>0</v>
      </c>
      <c r="J38" s="11">
        <f t="shared" si="8"/>
        <v>0</v>
      </c>
    </row>
    <row r="39" spans="1:10" s="3" customFormat="1" ht="90">
      <c r="A39" s="29">
        <v>27</v>
      </c>
      <c r="B39" s="60" t="s">
        <v>38</v>
      </c>
      <c r="C39" s="56" t="s">
        <v>80</v>
      </c>
      <c r="D39" s="96">
        <v>5</v>
      </c>
      <c r="E39" s="6" t="s">
        <v>19</v>
      </c>
      <c r="F39" s="8" t="s">
        <v>20</v>
      </c>
      <c r="G39" s="15"/>
      <c r="H39" s="9">
        <f t="shared" si="6"/>
        <v>0</v>
      </c>
      <c r="I39" s="9">
        <f t="shared" si="7"/>
        <v>0</v>
      </c>
      <c r="J39" s="11">
        <f t="shared" si="8"/>
        <v>0</v>
      </c>
    </row>
    <row r="40" spans="1:10" s="3" customFormat="1" ht="120">
      <c r="A40" s="28">
        <v>28</v>
      </c>
      <c r="B40" s="60" t="s">
        <v>39</v>
      </c>
      <c r="C40" s="56" t="s">
        <v>81</v>
      </c>
      <c r="D40" s="96">
        <v>1</v>
      </c>
      <c r="E40" s="6" t="s">
        <v>19</v>
      </c>
      <c r="F40" s="8" t="s">
        <v>20</v>
      </c>
      <c r="G40" s="15"/>
      <c r="H40" s="9">
        <f t="shared" si="6"/>
        <v>0</v>
      </c>
      <c r="I40" s="9">
        <f t="shared" si="7"/>
        <v>0</v>
      </c>
      <c r="J40" s="11">
        <f t="shared" si="8"/>
        <v>0</v>
      </c>
    </row>
    <row r="41" spans="1:10" s="3" customFormat="1" ht="132">
      <c r="A41" s="29">
        <v>29</v>
      </c>
      <c r="B41" s="60" t="s">
        <v>25</v>
      </c>
      <c r="C41" s="56" t="s">
        <v>82</v>
      </c>
      <c r="D41" s="96">
        <v>2</v>
      </c>
      <c r="E41" s="6" t="s">
        <v>19</v>
      </c>
      <c r="F41" s="8" t="s">
        <v>20</v>
      </c>
      <c r="G41" s="15"/>
      <c r="H41" s="10">
        <f t="shared" si="6"/>
        <v>0</v>
      </c>
      <c r="I41" s="10">
        <f aca="true" t="shared" si="9" ref="I41:I42">H41*0.21</f>
        <v>0</v>
      </c>
      <c r="J41" s="11">
        <f aca="true" t="shared" si="10" ref="J41:J42">SUM(H41:I41)</f>
        <v>0</v>
      </c>
    </row>
    <row r="42" spans="1:10" s="3" customFormat="1" ht="132">
      <c r="A42" s="28">
        <v>30</v>
      </c>
      <c r="B42" s="60" t="s">
        <v>25</v>
      </c>
      <c r="C42" s="56" t="s">
        <v>83</v>
      </c>
      <c r="D42" s="96">
        <v>2</v>
      </c>
      <c r="E42" s="6" t="s">
        <v>19</v>
      </c>
      <c r="F42" s="8" t="s">
        <v>20</v>
      </c>
      <c r="G42" s="15"/>
      <c r="H42" s="10">
        <f t="shared" si="6"/>
        <v>0</v>
      </c>
      <c r="I42" s="10">
        <f t="shared" si="9"/>
        <v>0</v>
      </c>
      <c r="J42" s="11">
        <f t="shared" si="10"/>
        <v>0</v>
      </c>
    </row>
    <row r="43" spans="1:10" s="3" customFormat="1" ht="132.75" thickBot="1">
      <c r="A43" s="29">
        <v>31</v>
      </c>
      <c r="B43" s="61" t="s">
        <v>25</v>
      </c>
      <c r="C43" s="57" t="s">
        <v>84</v>
      </c>
      <c r="D43" s="98">
        <v>2</v>
      </c>
      <c r="E43" s="23" t="s">
        <v>19</v>
      </c>
      <c r="F43" s="8" t="s">
        <v>20</v>
      </c>
      <c r="G43" s="17"/>
      <c r="H43" s="24">
        <f t="shared" si="6"/>
        <v>0</v>
      </c>
      <c r="I43" s="24">
        <f t="shared" si="7"/>
        <v>0</v>
      </c>
      <c r="J43" s="25">
        <f t="shared" si="8"/>
        <v>0</v>
      </c>
    </row>
    <row r="44" spans="1:10" s="3" customFormat="1" ht="36" customHeight="1" thickBot="1">
      <c r="A44" s="113" t="s">
        <v>40</v>
      </c>
      <c r="B44" s="114"/>
      <c r="C44" s="114"/>
      <c r="D44" s="114"/>
      <c r="E44" s="114"/>
      <c r="F44" s="114"/>
      <c r="G44" s="114"/>
      <c r="H44" s="114"/>
      <c r="I44" s="114"/>
      <c r="J44" s="115"/>
    </row>
    <row r="45" spans="1:10" s="3" customFormat="1" ht="144">
      <c r="A45" s="28">
        <v>32</v>
      </c>
      <c r="B45" s="70" t="s">
        <v>25</v>
      </c>
      <c r="C45" s="69" t="s">
        <v>85</v>
      </c>
      <c r="D45" s="100">
        <v>2</v>
      </c>
      <c r="E45" s="6" t="s">
        <v>19</v>
      </c>
      <c r="F45" s="8" t="s">
        <v>20</v>
      </c>
      <c r="G45" s="13"/>
      <c r="H45" s="14">
        <f aca="true" t="shared" si="11" ref="H45:H54">G45*D45</f>
        <v>0</v>
      </c>
      <c r="I45" s="14">
        <f>H45*0.21</f>
        <v>0</v>
      </c>
      <c r="J45" s="30">
        <f>SUM(H45:I45)</f>
        <v>0</v>
      </c>
    </row>
    <row r="46" spans="1:10" s="3" customFormat="1" ht="108">
      <c r="A46" s="29">
        <v>33</v>
      </c>
      <c r="B46" s="63" t="s">
        <v>41</v>
      </c>
      <c r="C46" s="65" t="s">
        <v>86</v>
      </c>
      <c r="D46" s="99">
        <v>2</v>
      </c>
      <c r="E46" s="6" t="s">
        <v>19</v>
      </c>
      <c r="F46" s="8" t="s">
        <v>20</v>
      </c>
      <c r="G46" s="15"/>
      <c r="H46" s="14">
        <f t="shared" si="11"/>
        <v>0</v>
      </c>
      <c r="I46" s="14">
        <f aca="true" t="shared" si="12" ref="I46:I60">H46*0.21</f>
        <v>0</v>
      </c>
      <c r="J46" s="30">
        <f aca="true" t="shared" si="13" ref="J46:J60">SUM(H46:I46)</f>
        <v>0</v>
      </c>
    </row>
    <row r="47" spans="1:10" s="3" customFormat="1" ht="90">
      <c r="A47" s="28">
        <v>34</v>
      </c>
      <c r="B47" s="64" t="s">
        <v>25</v>
      </c>
      <c r="C47" s="66" t="s">
        <v>87</v>
      </c>
      <c r="D47" s="99">
        <v>1</v>
      </c>
      <c r="E47" s="6" t="s">
        <v>19</v>
      </c>
      <c r="F47" s="8" t="s">
        <v>20</v>
      </c>
      <c r="G47" s="15"/>
      <c r="H47" s="14">
        <f t="shared" si="11"/>
        <v>0</v>
      </c>
      <c r="I47" s="14">
        <f t="shared" si="12"/>
        <v>0</v>
      </c>
      <c r="J47" s="30">
        <f t="shared" si="13"/>
        <v>0</v>
      </c>
    </row>
    <row r="48" spans="1:10" s="3" customFormat="1" ht="300">
      <c r="A48" s="29">
        <v>35</v>
      </c>
      <c r="B48" s="63" t="s">
        <v>42</v>
      </c>
      <c r="C48" s="66" t="s">
        <v>112</v>
      </c>
      <c r="D48" s="99">
        <v>2</v>
      </c>
      <c r="E48" s="6" t="s">
        <v>19</v>
      </c>
      <c r="F48" s="8" t="s">
        <v>20</v>
      </c>
      <c r="G48" s="15"/>
      <c r="H48" s="14">
        <f t="shared" si="11"/>
        <v>0</v>
      </c>
      <c r="I48" s="14">
        <f t="shared" si="12"/>
        <v>0</v>
      </c>
      <c r="J48" s="30">
        <f t="shared" si="13"/>
        <v>0</v>
      </c>
    </row>
    <row r="49" spans="1:10" s="3" customFormat="1" ht="90">
      <c r="A49" s="28">
        <v>36</v>
      </c>
      <c r="B49" s="67" t="s">
        <v>43</v>
      </c>
      <c r="C49" s="65" t="s">
        <v>88</v>
      </c>
      <c r="D49" s="99">
        <v>2</v>
      </c>
      <c r="E49" s="6" t="s">
        <v>19</v>
      </c>
      <c r="F49" s="8" t="s">
        <v>20</v>
      </c>
      <c r="G49" s="15"/>
      <c r="H49" s="14">
        <f t="shared" si="11"/>
        <v>0</v>
      </c>
      <c r="I49" s="14">
        <f t="shared" si="12"/>
        <v>0</v>
      </c>
      <c r="J49" s="30">
        <f t="shared" si="13"/>
        <v>0</v>
      </c>
    </row>
    <row r="50" spans="1:10" s="3" customFormat="1" ht="144">
      <c r="A50" s="29">
        <v>37</v>
      </c>
      <c r="B50" s="63" t="s">
        <v>25</v>
      </c>
      <c r="C50" s="68" t="s">
        <v>89</v>
      </c>
      <c r="D50" s="99">
        <v>4</v>
      </c>
      <c r="E50" s="6" t="s">
        <v>19</v>
      </c>
      <c r="F50" s="8" t="s">
        <v>20</v>
      </c>
      <c r="G50" s="15"/>
      <c r="H50" s="16">
        <f t="shared" si="11"/>
        <v>0</v>
      </c>
      <c r="I50" s="16">
        <f t="shared" si="12"/>
        <v>0</v>
      </c>
      <c r="J50" s="31">
        <f t="shared" si="13"/>
        <v>0</v>
      </c>
    </row>
    <row r="51" spans="1:10" s="3" customFormat="1" ht="132">
      <c r="A51" s="28">
        <v>38</v>
      </c>
      <c r="B51" s="63" t="s">
        <v>25</v>
      </c>
      <c r="C51" s="68" t="s">
        <v>90</v>
      </c>
      <c r="D51" s="99">
        <v>2</v>
      </c>
      <c r="E51" s="6" t="s">
        <v>19</v>
      </c>
      <c r="F51" s="8" t="s">
        <v>20</v>
      </c>
      <c r="G51" s="15"/>
      <c r="H51" s="14">
        <f t="shared" si="11"/>
        <v>0</v>
      </c>
      <c r="I51" s="14">
        <f t="shared" si="12"/>
        <v>0</v>
      </c>
      <c r="J51" s="30">
        <f t="shared" si="13"/>
        <v>0</v>
      </c>
    </row>
    <row r="52" spans="1:10" s="3" customFormat="1" ht="108">
      <c r="A52" s="29">
        <v>39</v>
      </c>
      <c r="B52" s="62" t="s">
        <v>41</v>
      </c>
      <c r="C52" s="68" t="s">
        <v>91</v>
      </c>
      <c r="D52" s="99">
        <v>4</v>
      </c>
      <c r="E52" s="6" t="s">
        <v>19</v>
      </c>
      <c r="F52" s="8" t="s">
        <v>20</v>
      </c>
      <c r="G52" s="15"/>
      <c r="H52" s="14">
        <f t="shared" si="11"/>
        <v>0</v>
      </c>
      <c r="I52" s="14">
        <f t="shared" si="12"/>
        <v>0</v>
      </c>
      <c r="J52" s="30">
        <f t="shared" si="13"/>
        <v>0</v>
      </c>
    </row>
    <row r="53" spans="1:10" s="3" customFormat="1" ht="90">
      <c r="A53" s="28">
        <v>40</v>
      </c>
      <c r="B53" s="62" t="s">
        <v>44</v>
      </c>
      <c r="C53" s="68" t="s">
        <v>92</v>
      </c>
      <c r="D53" s="99">
        <v>1</v>
      </c>
      <c r="E53" s="6" t="s">
        <v>19</v>
      </c>
      <c r="F53" s="8" t="s">
        <v>20</v>
      </c>
      <c r="G53" s="15"/>
      <c r="H53" s="14">
        <f t="shared" si="11"/>
        <v>0</v>
      </c>
      <c r="I53" s="14">
        <f aca="true" t="shared" si="14" ref="I53">H53*0.21</f>
        <v>0</v>
      </c>
      <c r="J53" s="30">
        <f aca="true" t="shared" si="15" ref="J53">SUM(H53:I53)</f>
        <v>0</v>
      </c>
    </row>
    <row r="54" spans="1:10" s="3" customFormat="1" ht="90.75" thickBot="1">
      <c r="A54" s="29">
        <v>41</v>
      </c>
      <c r="B54" s="71" t="s">
        <v>45</v>
      </c>
      <c r="C54" s="72" t="s">
        <v>93</v>
      </c>
      <c r="D54" s="101">
        <v>2</v>
      </c>
      <c r="E54" s="23" t="s">
        <v>19</v>
      </c>
      <c r="F54" s="8" t="s">
        <v>20</v>
      </c>
      <c r="G54" s="20"/>
      <c r="H54" s="18">
        <f t="shared" si="11"/>
        <v>0</v>
      </c>
      <c r="I54" s="18">
        <f t="shared" si="12"/>
        <v>0</v>
      </c>
      <c r="J54" s="32">
        <f t="shared" si="13"/>
        <v>0</v>
      </c>
    </row>
    <row r="55" spans="1:10" s="3" customFormat="1" ht="36" customHeight="1" thickBot="1">
      <c r="A55" s="113" t="s">
        <v>46</v>
      </c>
      <c r="B55" s="114"/>
      <c r="C55" s="114"/>
      <c r="D55" s="114"/>
      <c r="E55" s="114"/>
      <c r="F55" s="114"/>
      <c r="G55" s="114"/>
      <c r="H55" s="114"/>
      <c r="I55" s="114"/>
      <c r="J55" s="115"/>
    </row>
    <row r="56" spans="1:10" s="3" customFormat="1" ht="384">
      <c r="A56" s="28">
        <v>42</v>
      </c>
      <c r="B56" s="80" t="s">
        <v>18</v>
      </c>
      <c r="C56" s="81" t="s">
        <v>94</v>
      </c>
      <c r="D56" s="75">
        <v>1</v>
      </c>
      <c r="E56" s="6" t="s">
        <v>19</v>
      </c>
      <c r="F56" s="8" t="s">
        <v>20</v>
      </c>
      <c r="G56" s="13"/>
      <c r="H56" s="14">
        <f aca="true" t="shared" si="16" ref="H56:H66">G56*D56</f>
        <v>0</v>
      </c>
      <c r="I56" s="14">
        <f t="shared" si="12"/>
        <v>0</v>
      </c>
      <c r="J56" s="30">
        <f t="shared" si="13"/>
        <v>0</v>
      </c>
    </row>
    <row r="57" spans="1:10" s="3" customFormat="1" ht="108">
      <c r="A57" s="29">
        <v>43</v>
      </c>
      <c r="B57" s="77" t="s">
        <v>21</v>
      </c>
      <c r="C57" s="78" t="s">
        <v>57</v>
      </c>
      <c r="D57" s="73">
        <v>1</v>
      </c>
      <c r="E57" s="6" t="s">
        <v>19</v>
      </c>
      <c r="F57" s="8" t="s">
        <v>20</v>
      </c>
      <c r="G57" s="15"/>
      <c r="H57" s="14">
        <f t="shared" si="16"/>
        <v>0</v>
      </c>
      <c r="I57" s="14">
        <f t="shared" si="12"/>
        <v>0</v>
      </c>
      <c r="J57" s="30">
        <f t="shared" si="13"/>
        <v>0</v>
      </c>
    </row>
    <row r="58" spans="1:10" s="3" customFormat="1" ht="276">
      <c r="A58" s="28">
        <v>44</v>
      </c>
      <c r="B58" s="77" t="s">
        <v>22</v>
      </c>
      <c r="C58" s="78" t="s">
        <v>64</v>
      </c>
      <c r="D58" s="73">
        <v>1</v>
      </c>
      <c r="E58" s="6" t="s">
        <v>19</v>
      </c>
      <c r="F58" s="8" t="s">
        <v>20</v>
      </c>
      <c r="G58" s="15"/>
      <c r="H58" s="14">
        <f t="shared" si="16"/>
        <v>0</v>
      </c>
      <c r="I58" s="14">
        <f t="shared" si="12"/>
        <v>0</v>
      </c>
      <c r="J58" s="30">
        <f t="shared" si="13"/>
        <v>0</v>
      </c>
    </row>
    <row r="59" spans="1:10" s="3" customFormat="1" ht="252">
      <c r="A59" s="29">
        <v>45</v>
      </c>
      <c r="B59" s="77" t="s">
        <v>47</v>
      </c>
      <c r="C59" s="78" t="s">
        <v>113</v>
      </c>
      <c r="D59" s="73">
        <v>15</v>
      </c>
      <c r="E59" s="6" t="s">
        <v>19</v>
      </c>
      <c r="F59" s="8" t="s">
        <v>20</v>
      </c>
      <c r="G59" s="15"/>
      <c r="H59" s="14">
        <f t="shared" si="16"/>
        <v>0</v>
      </c>
      <c r="I59" s="14">
        <f t="shared" si="12"/>
        <v>0</v>
      </c>
      <c r="J59" s="30">
        <f t="shared" si="13"/>
        <v>0</v>
      </c>
    </row>
    <row r="60" spans="1:10" s="3" customFormat="1" ht="90">
      <c r="A60" s="28">
        <v>46</v>
      </c>
      <c r="B60" s="76" t="s">
        <v>48</v>
      </c>
      <c r="C60" s="79" t="s">
        <v>95</v>
      </c>
      <c r="D60" s="73">
        <v>1</v>
      </c>
      <c r="E60" s="6" t="s">
        <v>19</v>
      </c>
      <c r="F60" s="8" t="s">
        <v>20</v>
      </c>
      <c r="G60" s="15"/>
      <c r="H60" s="14">
        <f t="shared" si="16"/>
        <v>0</v>
      </c>
      <c r="I60" s="14">
        <f t="shared" si="12"/>
        <v>0</v>
      </c>
      <c r="J60" s="30">
        <f t="shared" si="13"/>
        <v>0</v>
      </c>
    </row>
    <row r="61" spans="1:10" s="3" customFormat="1" ht="216">
      <c r="A61" s="29">
        <v>47</v>
      </c>
      <c r="B61" s="76" t="s">
        <v>36</v>
      </c>
      <c r="C61" s="79" t="s">
        <v>96</v>
      </c>
      <c r="D61" s="73">
        <v>30</v>
      </c>
      <c r="E61" s="6" t="s">
        <v>19</v>
      </c>
      <c r="F61" s="8" t="s">
        <v>20</v>
      </c>
      <c r="G61" s="15"/>
      <c r="H61" s="14">
        <f t="shared" si="16"/>
        <v>0</v>
      </c>
      <c r="I61" s="14">
        <f aca="true" t="shared" si="17" ref="I61:I66">H61*0.21</f>
        <v>0</v>
      </c>
      <c r="J61" s="30">
        <f aca="true" t="shared" si="18" ref="J61:J66">SUM(H61:I61)</f>
        <v>0</v>
      </c>
    </row>
    <row r="62" spans="1:15" s="3" customFormat="1" ht="84" customHeight="1">
      <c r="A62" s="28">
        <v>48</v>
      </c>
      <c r="B62" s="76" t="s">
        <v>25</v>
      </c>
      <c r="C62" s="79" t="s">
        <v>97</v>
      </c>
      <c r="D62" s="74">
        <v>2</v>
      </c>
      <c r="E62" s="6" t="s">
        <v>19</v>
      </c>
      <c r="F62" s="8" t="s">
        <v>20</v>
      </c>
      <c r="G62" s="15"/>
      <c r="H62" s="14">
        <f t="shared" si="16"/>
        <v>0</v>
      </c>
      <c r="I62" s="14">
        <f t="shared" si="17"/>
        <v>0</v>
      </c>
      <c r="J62" s="30">
        <f t="shared" si="18"/>
        <v>0</v>
      </c>
      <c r="O62" s="37"/>
    </row>
    <row r="63" spans="1:15" s="3" customFormat="1" ht="132">
      <c r="A63" s="29">
        <v>49</v>
      </c>
      <c r="B63" s="76" t="s">
        <v>25</v>
      </c>
      <c r="C63" s="84" t="s">
        <v>98</v>
      </c>
      <c r="D63" s="74">
        <v>1</v>
      </c>
      <c r="E63" s="19" t="s">
        <v>49</v>
      </c>
      <c r="F63" s="8" t="s">
        <v>20</v>
      </c>
      <c r="G63" s="15"/>
      <c r="H63" s="14">
        <f t="shared" si="16"/>
        <v>0</v>
      </c>
      <c r="I63" s="14">
        <f t="shared" si="17"/>
        <v>0</v>
      </c>
      <c r="J63" s="30">
        <f t="shared" si="18"/>
        <v>0</v>
      </c>
      <c r="K63" s="104"/>
      <c r="L63" s="105"/>
      <c r="M63" s="105"/>
      <c r="O63" s="37"/>
    </row>
    <row r="64" spans="1:15" s="3" customFormat="1" ht="132">
      <c r="A64" s="28">
        <v>50</v>
      </c>
      <c r="B64" s="82" t="s">
        <v>25</v>
      </c>
      <c r="C64" s="86" t="s">
        <v>99</v>
      </c>
      <c r="D64" s="83">
        <v>2</v>
      </c>
      <c r="E64" s="5" t="s">
        <v>19</v>
      </c>
      <c r="F64" s="8" t="s">
        <v>20</v>
      </c>
      <c r="G64" s="15"/>
      <c r="H64" s="14">
        <f t="shared" si="16"/>
        <v>0</v>
      </c>
      <c r="I64" s="14">
        <f t="shared" si="17"/>
        <v>0</v>
      </c>
      <c r="J64" s="30">
        <f t="shared" si="18"/>
        <v>0</v>
      </c>
      <c r="O64" s="37"/>
    </row>
    <row r="65" spans="1:15" s="3" customFormat="1" ht="132">
      <c r="A65" s="29">
        <v>51</v>
      </c>
      <c r="B65" s="82" t="s">
        <v>25</v>
      </c>
      <c r="C65" s="86" t="s">
        <v>98</v>
      </c>
      <c r="D65" s="83">
        <v>1</v>
      </c>
      <c r="E65" s="5" t="s">
        <v>19</v>
      </c>
      <c r="F65" s="8" t="s">
        <v>20</v>
      </c>
      <c r="G65" s="15"/>
      <c r="H65" s="14">
        <f t="shared" si="16"/>
        <v>0</v>
      </c>
      <c r="I65" s="14">
        <f t="shared" si="17"/>
        <v>0</v>
      </c>
      <c r="J65" s="30">
        <f t="shared" si="18"/>
        <v>0</v>
      </c>
      <c r="O65" s="37"/>
    </row>
    <row r="66" spans="1:15" s="3" customFormat="1" ht="120.75" thickBot="1">
      <c r="A66" s="28">
        <v>52</v>
      </c>
      <c r="B66" s="76" t="s">
        <v>39</v>
      </c>
      <c r="C66" s="85" t="s">
        <v>100</v>
      </c>
      <c r="D66" s="74">
        <v>1</v>
      </c>
      <c r="E66" s="5" t="s">
        <v>19</v>
      </c>
      <c r="F66" s="8" t="s">
        <v>20</v>
      </c>
      <c r="G66" s="15"/>
      <c r="H66" s="14">
        <f t="shared" si="16"/>
        <v>0</v>
      </c>
      <c r="I66" s="14">
        <f t="shared" si="17"/>
        <v>0</v>
      </c>
      <c r="J66" s="30">
        <f t="shared" si="18"/>
        <v>0</v>
      </c>
      <c r="O66" s="37"/>
    </row>
    <row r="67" spans="1:10" s="3" customFormat="1" ht="36" customHeight="1" thickBot="1">
      <c r="A67" s="113" t="s">
        <v>50</v>
      </c>
      <c r="B67" s="114"/>
      <c r="C67" s="114"/>
      <c r="D67" s="114"/>
      <c r="E67" s="114"/>
      <c r="F67" s="114"/>
      <c r="G67" s="114"/>
      <c r="H67" s="114"/>
      <c r="I67" s="114"/>
      <c r="J67" s="115"/>
    </row>
    <row r="68" spans="1:10" s="3" customFormat="1" ht="132">
      <c r="A68" s="29">
        <v>53</v>
      </c>
      <c r="B68" s="89" t="s">
        <v>25</v>
      </c>
      <c r="C68" s="90" t="s">
        <v>101</v>
      </c>
      <c r="D68" s="87">
        <v>4</v>
      </c>
      <c r="E68" s="6" t="s">
        <v>19</v>
      </c>
      <c r="F68" s="8" t="s">
        <v>20</v>
      </c>
      <c r="G68" s="15"/>
      <c r="H68" s="14">
        <f aca="true" t="shared" si="19" ref="H68:H80">G68*D68</f>
        <v>0</v>
      </c>
      <c r="I68" s="14">
        <f aca="true" t="shared" si="20" ref="I68:I76">H68*0.21</f>
        <v>0</v>
      </c>
      <c r="J68" s="30">
        <f aca="true" t="shared" si="21" ref="J68:J76">SUM(H68:I68)</f>
        <v>0</v>
      </c>
    </row>
    <row r="69" spans="1:10" s="3" customFormat="1" ht="144">
      <c r="A69" s="29">
        <v>54</v>
      </c>
      <c r="B69" s="89" t="s">
        <v>25</v>
      </c>
      <c r="C69" s="90" t="s">
        <v>102</v>
      </c>
      <c r="D69" s="87">
        <v>4</v>
      </c>
      <c r="E69" s="6" t="s">
        <v>19</v>
      </c>
      <c r="F69" s="8" t="s">
        <v>20</v>
      </c>
      <c r="G69" s="15"/>
      <c r="H69" s="14">
        <f t="shared" si="19"/>
        <v>0</v>
      </c>
      <c r="I69" s="14">
        <f t="shared" si="20"/>
        <v>0</v>
      </c>
      <c r="J69" s="30">
        <f t="shared" si="21"/>
        <v>0</v>
      </c>
    </row>
    <row r="70" spans="1:10" s="3" customFormat="1" ht="144">
      <c r="A70" s="29">
        <v>55</v>
      </c>
      <c r="B70" s="89" t="s">
        <v>25</v>
      </c>
      <c r="C70" s="90" t="s">
        <v>103</v>
      </c>
      <c r="D70" s="87">
        <v>1</v>
      </c>
      <c r="E70" s="6" t="s">
        <v>19</v>
      </c>
      <c r="F70" s="8" t="s">
        <v>20</v>
      </c>
      <c r="G70" s="15"/>
      <c r="H70" s="14">
        <f t="shared" si="19"/>
        <v>0</v>
      </c>
      <c r="I70" s="14">
        <f t="shared" si="20"/>
        <v>0</v>
      </c>
      <c r="J70" s="30">
        <f t="shared" si="21"/>
        <v>0</v>
      </c>
    </row>
    <row r="71" spans="1:10" s="3" customFormat="1" ht="120">
      <c r="A71" s="29">
        <v>56</v>
      </c>
      <c r="B71" s="89" t="s">
        <v>51</v>
      </c>
      <c r="C71" s="90" t="s">
        <v>104</v>
      </c>
      <c r="D71" s="87">
        <v>4</v>
      </c>
      <c r="E71" s="6" t="s">
        <v>19</v>
      </c>
      <c r="F71" s="8" t="s">
        <v>20</v>
      </c>
      <c r="G71" s="15"/>
      <c r="H71" s="14">
        <f t="shared" si="19"/>
        <v>0</v>
      </c>
      <c r="I71" s="14">
        <f t="shared" si="20"/>
        <v>0</v>
      </c>
      <c r="J71" s="30">
        <f t="shared" si="21"/>
        <v>0</v>
      </c>
    </row>
    <row r="72" spans="1:10" s="3" customFormat="1" ht="108">
      <c r="A72" s="29">
        <v>57</v>
      </c>
      <c r="B72" s="89" t="s">
        <v>51</v>
      </c>
      <c r="C72" s="90" t="s">
        <v>105</v>
      </c>
      <c r="D72" s="87">
        <v>4</v>
      </c>
      <c r="E72" s="6" t="s">
        <v>19</v>
      </c>
      <c r="F72" s="8" t="s">
        <v>20</v>
      </c>
      <c r="G72" s="15"/>
      <c r="H72" s="14">
        <f t="shared" si="19"/>
        <v>0</v>
      </c>
      <c r="I72" s="14">
        <f t="shared" si="20"/>
        <v>0</v>
      </c>
      <c r="J72" s="30">
        <f t="shared" si="21"/>
        <v>0</v>
      </c>
    </row>
    <row r="73" spans="1:10" s="3" customFormat="1" ht="288">
      <c r="A73" s="29">
        <v>58</v>
      </c>
      <c r="B73" s="89" t="s">
        <v>106</v>
      </c>
      <c r="C73" s="90" t="s">
        <v>114</v>
      </c>
      <c r="D73" s="88">
        <v>2</v>
      </c>
      <c r="E73" s="6" t="s">
        <v>19</v>
      </c>
      <c r="F73" s="8" t="s">
        <v>20</v>
      </c>
      <c r="G73" s="15"/>
      <c r="H73" s="14">
        <f t="shared" si="19"/>
        <v>0</v>
      </c>
      <c r="I73" s="14">
        <f t="shared" si="20"/>
        <v>0</v>
      </c>
      <c r="J73" s="30">
        <f t="shared" si="21"/>
        <v>0</v>
      </c>
    </row>
    <row r="74" spans="1:10" s="3" customFormat="1" ht="288">
      <c r="A74" s="29">
        <v>59</v>
      </c>
      <c r="B74" s="89" t="s">
        <v>42</v>
      </c>
      <c r="C74" s="90" t="s">
        <v>115</v>
      </c>
      <c r="D74" s="88">
        <v>1</v>
      </c>
      <c r="E74" s="19" t="s">
        <v>49</v>
      </c>
      <c r="F74" s="8" t="s">
        <v>20</v>
      </c>
      <c r="G74" s="15"/>
      <c r="H74" s="14">
        <f t="shared" si="19"/>
        <v>0</v>
      </c>
      <c r="I74" s="14">
        <f t="shared" si="20"/>
        <v>0</v>
      </c>
      <c r="J74" s="30">
        <f t="shared" si="21"/>
        <v>0</v>
      </c>
    </row>
    <row r="75" spans="1:10" s="3" customFormat="1" ht="90">
      <c r="A75" s="29">
        <v>60</v>
      </c>
      <c r="B75" s="89" t="s">
        <v>52</v>
      </c>
      <c r="C75" s="90" t="s">
        <v>107</v>
      </c>
      <c r="D75" s="88">
        <v>1</v>
      </c>
      <c r="E75" s="5" t="s">
        <v>19</v>
      </c>
      <c r="F75" s="8" t="s">
        <v>20</v>
      </c>
      <c r="G75" s="15"/>
      <c r="H75" s="14">
        <f t="shared" si="19"/>
        <v>0</v>
      </c>
      <c r="I75" s="14">
        <f t="shared" si="20"/>
        <v>0</v>
      </c>
      <c r="J75" s="30">
        <f t="shared" si="21"/>
        <v>0</v>
      </c>
    </row>
    <row r="76" spans="1:10" s="3" customFormat="1" ht="90">
      <c r="A76" s="29">
        <v>61</v>
      </c>
      <c r="B76" s="89" t="s">
        <v>53</v>
      </c>
      <c r="C76" s="90" t="s">
        <v>108</v>
      </c>
      <c r="D76" s="88">
        <v>2</v>
      </c>
      <c r="E76" s="5" t="s">
        <v>19</v>
      </c>
      <c r="F76" s="8" t="s">
        <v>20</v>
      </c>
      <c r="G76" s="15"/>
      <c r="H76" s="14">
        <f t="shared" si="19"/>
        <v>0</v>
      </c>
      <c r="I76" s="14">
        <f t="shared" si="20"/>
        <v>0</v>
      </c>
      <c r="J76" s="30">
        <f t="shared" si="21"/>
        <v>0</v>
      </c>
    </row>
    <row r="77" spans="1:10" s="3" customFormat="1" ht="90">
      <c r="A77" s="29">
        <v>62</v>
      </c>
      <c r="B77" s="89" t="s">
        <v>54</v>
      </c>
      <c r="C77" s="90" t="s">
        <v>109</v>
      </c>
      <c r="D77" s="88">
        <v>1</v>
      </c>
      <c r="E77" s="6" t="s">
        <v>19</v>
      </c>
      <c r="F77" s="8" t="s">
        <v>20</v>
      </c>
      <c r="G77" s="15"/>
      <c r="H77" s="14">
        <f t="shared" si="19"/>
        <v>0</v>
      </c>
      <c r="I77" s="14">
        <f aca="true" t="shared" si="22" ref="I77:I80">H77*0.21</f>
        <v>0</v>
      </c>
      <c r="J77" s="30">
        <f aca="true" t="shared" si="23" ref="J77:J80">SUM(H77:I77)</f>
        <v>0</v>
      </c>
    </row>
    <row r="78" spans="1:10" s="3" customFormat="1" ht="90">
      <c r="A78" s="29">
        <v>63</v>
      </c>
      <c r="B78" s="89" t="s">
        <v>43</v>
      </c>
      <c r="C78" s="90" t="s">
        <v>88</v>
      </c>
      <c r="D78" s="88">
        <v>5</v>
      </c>
      <c r="E78" s="19" t="s">
        <v>49</v>
      </c>
      <c r="F78" s="8" t="s">
        <v>20</v>
      </c>
      <c r="G78" s="15"/>
      <c r="H78" s="14">
        <f t="shared" si="19"/>
        <v>0</v>
      </c>
      <c r="I78" s="14">
        <f t="shared" si="22"/>
        <v>0</v>
      </c>
      <c r="J78" s="30">
        <f t="shared" si="23"/>
        <v>0</v>
      </c>
    </row>
    <row r="79" spans="1:10" s="3" customFormat="1" ht="90">
      <c r="A79" s="29">
        <v>64</v>
      </c>
      <c r="B79" s="89" t="s">
        <v>44</v>
      </c>
      <c r="C79" s="90" t="s">
        <v>92</v>
      </c>
      <c r="D79" s="88">
        <v>1</v>
      </c>
      <c r="E79" s="5" t="s">
        <v>19</v>
      </c>
      <c r="F79" s="8" t="s">
        <v>20</v>
      </c>
      <c r="G79" s="15"/>
      <c r="H79" s="14">
        <f t="shared" si="19"/>
        <v>0</v>
      </c>
      <c r="I79" s="14">
        <f t="shared" si="22"/>
        <v>0</v>
      </c>
      <c r="J79" s="30">
        <f t="shared" si="23"/>
        <v>0</v>
      </c>
    </row>
    <row r="80" spans="1:10" s="3" customFormat="1" ht="90.75" thickBot="1">
      <c r="A80" s="29">
        <v>65</v>
      </c>
      <c r="B80" s="89" t="s">
        <v>45</v>
      </c>
      <c r="C80" s="90" t="s">
        <v>93</v>
      </c>
      <c r="D80" s="87">
        <v>3</v>
      </c>
      <c r="E80" s="5" t="s">
        <v>19</v>
      </c>
      <c r="F80" s="8" t="s">
        <v>20</v>
      </c>
      <c r="G80" s="15"/>
      <c r="H80" s="14">
        <f t="shared" si="19"/>
        <v>0</v>
      </c>
      <c r="I80" s="14">
        <f t="shared" si="22"/>
        <v>0</v>
      </c>
      <c r="J80" s="30">
        <f t="shared" si="23"/>
        <v>0</v>
      </c>
    </row>
    <row r="81" spans="1:10" s="3" customFormat="1" ht="19.5" customHeight="1" thickBot="1" thickTop="1">
      <c r="A81" s="33"/>
      <c r="B81" s="106" t="s">
        <v>55</v>
      </c>
      <c r="C81" s="106"/>
      <c r="D81" s="106"/>
      <c r="E81" s="106"/>
      <c r="F81" s="106"/>
      <c r="G81" s="106"/>
      <c r="H81" s="34">
        <f>SUM(H11:H17,H19:H26,H28:H43,H45:H54,H56:H66,H68:H80)</f>
        <v>0</v>
      </c>
      <c r="I81" s="34">
        <f>SUM(I11:I17,I19:I26,I28:I43,I45:I54,I56:I66,I68:I80)</f>
        <v>0</v>
      </c>
      <c r="J81" s="35">
        <f>SUM(J11:J17,J19:J26,J28:J43,J45:J54,J56:J66,J68:J80)</f>
        <v>0</v>
      </c>
    </row>
  </sheetData>
  <sheetProtection algorithmName="SHA-512" hashValue="ZtSu0Df0YagPxtIJWeYu8fVJl3GBTYiK5B6IfxdT4w6AoonSaMbxux6iCfV0fHVNcAbM/UfN0CL9RUsGsxtK3w==" saltValue="rP/IvEkVu9YepQUrs2B95A==" spinCount="100000" sheet="1" objects="1" scenarios="1"/>
  <mergeCells count="22">
    <mergeCell ref="A4:J4"/>
    <mergeCell ref="A5:J5"/>
    <mergeCell ref="A55:J55"/>
    <mergeCell ref="A67:J67"/>
    <mergeCell ref="A1:J1"/>
    <mergeCell ref="A10:J10"/>
    <mergeCell ref="A8:A9"/>
    <mergeCell ref="B8:B9"/>
    <mergeCell ref="C8:C9"/>
    <mergeCell ref="H8:H9"/>
    <mergeCell ref="J8:J9"/>
    <mergeCell ref="I8:I9"/>
    <mergeCell ref="D8:D9"/>
    <mergeCell ref="A6:J6"/>
    <mergeCell ref="A7:J7"/>
    <mergeCell ref="A2:J3"/>
    <mergeCell ref="E8:E9"/>
    <mergeCell ref="K63:M63"/>
    <mergeCell ref="B81:G81"/>
    <mergeCell ref="A18:J18"/>
    <mergeCell ref="A27:J27"/>
    <mergeCell ref="A44:J44"/>
  </mergeCells>
  <printOptions/>
  <pageMargins left="0.2362204724409449" right="0.2362204724409449" top="0.35433070866141736" bottom="0.35433070866141736" header="0" footer="0"/>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93EF78-FAFB-4BE8-8CE8-00834EFF2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7F646F-3505-4B12-BDE0-3416C8B94155}">
  <ds:schemaRefs>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d64b62dc-36e9-4e5d-85f8-d1c113d11751"/>
    <ds:schemaRef ds:uri="http://www.w3.org/XML/1998/namespace"/>
    <ds:schemaRef ds:uri="http://purl.org/dc/terms/"/>
  </ds:schemaRefs>
</ds:datastoreItem>
</file>

<file path=customXml/itemProps3.xml><?xml version="1.0" encoding="utf-8"?>
<ds:datastoreItem xmlns:ds="http://schemas.openxmlformats.org/officeDocument/2006/customXml" ds:itemID="{D9AA838E-E5D6-4372-8898-1E5F550EB4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Barthellová Gabriela, Ing. DiS</cp:lastModifiedBy>
  <dcterms:created xsi:type="dcterms:W3CDTF">2018-06-08T07:37:31Z</dcterms:created>
  <dcterms:modified xsi:type="dcterms:W3CDTF">2021-06-11T09:38:58Z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