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VZa_pracovni\Dodávka nábytku a pomůcek pro 2. ZŠ Cheb\"/>
    </mc:Choice>
  </mc:AlternateContent>
  <bookViews>
    <workbookView xWindow="-120" yWindow="-120" windowWidth="29040" windowHeight="15840"/>
  </bookViews>
  <sheets>
    <sheet name="List1" sheetId="1" r:id="rId1"/>
    <sheet name="List2" sheetId="2" r:id="rId2"/>
    <sheet name="List3" sheetId="3" r:id="rId3"/>
  </sheets>
  <definedNames>
    <definedName name="_xlnm._FilterDatabase" localSheetId="0" hidden="1">List1!$A$7:$K$97</definedName>
    <definedName name="_xlnm.Print_Area" localSheetId="0">List1!$A$1:$J$97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6" i="1" l="1"/>
  <c r="I96" i="1" s="1"/>
  <c r="J96" i="1" s="1"/>
  <c r="H95" i="1"/>
  <c r="H94" i="1"/>
  <c r="H93" i="1"/>
  <c r="I93" i="1" s="1"/>
  <c r="J93" i="1" s="1"/>
  <c r="H92" i="1"/>
  <c r="I92" i="1" s="1"/>
  <c r="J92" i="1" s="1"/>
  <c r="H91" i="1"/>
  <c r="H90" i="1"/>
  <c r="H89" i="1"/>
  <c r="I89" i="1" s="1"/>
  <c r="J89" i="1" s="1"/>
  <c r="H88" i="1"/>
  <c r="I88" i="1" s="1"/>
  <c r="J88" i="1" s="1"/>
  <c r="H87" i="1"/>
  <c r="I87" i="1" l="1"/>
  <c r="J87" i="1" s="1"/>
  <c r="I91" i="1"/>
  <c r="J91" i="1" s="1"/>
  <c r="I95" i="1"/>
  <c r="J95" i="1" s="1"/>
  <c r="I90" i="1"/>
  <c r="J90" i="1" s="1"/>
  <c r="I94" i="1"/>
  <c r="J94" i="1" s="1"/>
  <c r="H85" i="1"/>
  <c r="I85" i="1" s="1"/>
  <c r="J85" i="1" s="1"/>
  <c r="H84" i="1"/>
  <c r="H82" i="1"/>
  <c r="H81" i="1"/>
  <c r="I81" i="1" s="1"/>
  <c r="J81" i="1" s="1"/>
  <c r="H80" i="1"/>
  <c r="I80" i="1" s="1"/>
  <c r="J80" i="1" s="1"/>
  <c r="H79" i="1"/>
  <c r="H78" i="1"/>
  <c r="H77" i="1"/>
  <c r="I77" i="1" s="1"/>
  <c r="J77" i="1" s="1"/>
  <c r="H83" i="1"/>
  <c r="I83" i="1" s="1"/>
  <c r="J83" i="1" s="1"/>
  <c r="H76" i="1"/>
  <c r="H74" i="1"/>
  <c r="I74" i="1" s="1"/>
  <c r="J74" i="1" s="1"/>
  <c r="H73" i="1"/>
  <c r="H72" i="1"/>
  <c r="H71" i="1"/>
  <c r="I71" i="1" s="1"/>
  <c r="J71" i="1" s="1"/>
  <c r="H70" i="1"/>
  <c r="I70" i="1" s="1"/>
  <c r="J70" i="1" s="1"/>
  <c r="H69" i="1"/>
  <c r="H68" i="1"/>
  <c r="H67" i="1"/>
  <c r="I67" i="1" s="1"/>
  <c r="J67" i="1" s="1"/>
  <c r="H66" i="1"/>
  <c r="I66" i="1" s="1"/>
  <c r="J66" i="1" s="1"/>
  <c r="H65" i="1"/>
  <c r="H47" i="1"/>
  <c r="H46" i="1"/>
  <c r="I46" i="1" s="1"/>
  <c r="J46" i="1" s="1"/>
  <c r="H30" i="1"/>
  <c r="I84" i="1" l="1"/>
  <c r="J84" i="1" s="1"/>
  <c r="I79" i="1"/>
  <c r="J79" i="1" s="1"/>
  <c r="I78" i="1"/>
  <c r="J78" i="1" s="1"/>
  <c r="I82" i="1"/>
  <c r="J82" i="1" s="1"/>
  <c r="I76" i="1"/>
  <c r="J76" i="1" s="1"/>
  <c r="I65" i="1"/>
  <c r="J65" i="1" s="1"/>
  <c r="I69" i="1"/>
  <c r="J69" i="1" s="1"/>
  <c r="I73" i="1"/>
  <c r="J73" i="1" s="1"/>
  <c r="I68" i="1"/>
  <c r="J68" i="1" s="1"/>
  <c r="I72" i="1"/>
  <c r="J72" i="1" s="1"/>
  <c r="I47" i="1"/>
  <c r="J47" i="1" s="1"/>
  <c r="I30" i="1"/>
  <c r="J30" i="1" s="1"/>
  <c r="H51" i="1"/>
  <c r="I51" i="1" s="1"/>
  <c r="J51" i="1" s="1"/>
  <c r="H52" i="1"/>
  <c r="I52" i="1" s="1"/>
  <c r="J52" i="1" s="1"/>
  <c r="H53" i="1"/>
  <c r="I53" i="1" s="1"/>
  <c r="H54" i="1"/>
  <c r="I54" i="1" s="1"/>
  <c r="H55" i="1"/>
  <c r="H56" i="1"/>
  <c r="I56" i="1" s="1"/>
  <c r="J56" i="1" s="1"/>
  <c r="H57" i="1"/>
  <c r="I57" i="1" s="1"/>
  <c r="H58" i="1"/>
  <c r="I58" i="1" s="1"/>
  <c r="H60" i="1"/>
  <c r="H61" i="1"/>
  <c r="I61" i="1" s="1"/>
  <c r="H62" i="1"/>
  <c r="I62" i="1" s="1"/>
  <c r="H63" i="1"/>
  <c r="I63" i="1" s="1"/>
  <c r="H64" i="1"/>
  <c r="I64" i="1" s="1"/>
  <c r="J64" i="1" s="1"/>
  <c r="H50" i="1"/>
  <c r="I50" i="1" s="1"/>
  <c r="H34" i="1"/>
  <c r="H35" i="1"/>
  <c r="I35" i="1" s="1"/>
  <c r="H36" i="1"/>
  <c r="I36" i="1" s="1"/>
  <c r="H37" i="1"/>
  <c r="I37" i="1" s="1"/>
  <c r="H38" i="1"/>
  <c r="H39" i="1"/>
  <c r="H40" i="1"/>
  <c r="I40" i="1" s="1"/>
  <c r="H41" i="1"/>
  <c r="I41" i="1" s="1"/>
  <c r="H42" i="1"/>
  <c r="I42" i="1" s="1"/>
  <c r="J42" i="1" s="1"/>
  <c r="H43" i="1"/>
  <c r="I43" i="1" s="1"/>
  <c r="J43" i="1" s="1"/>
  <c r="H44" i="1"/>
  <c r="I44" i="1" s="1"/>
  <c r="H45" i="1"/>
  <c r="H48" i="1"/>
  <c r="I48" i="1" s="1"/>
  <c r="H33" i="1"/>
  <c r="H22" i="1"/>
  <c r="I22" i="1" s="1"/>
  <c r="J22" i="1" s="1"/>
  <c r="H23" i="1"/>
  <c r="H24" i="1"/>
  <c r="H25" i="1"/>
  <c r="H26" i="1"/>
  <c r="I26" i="1" s="1"/>
  <c r="J26" i="1" s="1"/>
  <c r="H27" i="1"/>
  <c r="H28" i="1"/>
  <c r="H29" i="1"/>
  <c r="I29" i="1" s="1"/>
  <c r="H31" i="1"/>
  <c r="I31" i="1" s="1"/>
  <c r="J31" i="1" s="1"/>
  <c r="H21" i="1"/>
  <c r="I21" i="1" s="1"/>
  <c r="H11" i="1"/>
  <c r="H12" i="1"/>
  <c r="I12" i="1" s="1"/>
  <c r="J12" i="1" s="1"/>
  <c r="H13" i="1"/>
  <c r="H14" i="1"/>
  <c r="H15" i="1"/>
  <c r="I15" i="1" s="1"/>
  <c r="H16" i="1"/>
  <c r="I16" i="1" s="1"/>
  <c r="J16" i="1" s="1"/>
  <c r="H17" i="1"/>
  <c r="I17" i="1" s="1"/>
  <c r="H18" i="1"/>
  <c r="I18" i="1" s="1"/>
  <c r="J18" i="1" s="1"/>
  <c r="H19" i="1"/>
  <c r="I19" i="1" s="1"/>
  <c r="J19" i="1" s="1"/>
  <c r="H10" i="1"/>
  <c r="I10" i="1" l="1"/>
  <c r="H97" i="1"/>
  <c r="I25" i="1"/>
  <c r="J25" i="1" s="1"/>
  <c r="J61" i="1"/>
  <c r="J29" i="1"/>
  <c r="I38" i="1"/>
  <c r="J38" i="1" s="1"/>
  <c r="J35" i="1"/>
  <c r="J54" i="1"/>
  <c r="J48" i="1"/>
  <c r="I55" i="1"/>
  <c r="J55" i="1" s="1"/>
  <c r="J15" i="1"/>
  <c r="J37" i="1"/>
  <c r="I11" i="1"/>
  <c r="J11" i="1" s="1"/>
  <c r="J21" i="1"/>
  <c r="I24" i="1"/>
  <c r="J24" i="1" s="1"/>
  <c r="I23" i="1"/>
  <c r="J23" i="1" s="1"/>
  <c r="I39" i="1"/>
  <c r="J39" i="1" s="1"/>
  <c r="I34" i="1"/>
  <c r="J34" i="1" s="1"/>
  <c r="J50" i="1"/>
  <c r="I60" i="1"/>
  <c r="J60" i="1" s="1"/>
  <c r="J17" i="1"/>
  <c r="J41" i="1"/>
  <c r="I33" i="1"/>
  <c r="J33" i="1" s="1"/>
  <c r="J63" i="1"/>
  <c r="I14" i="1"/>
  <c r="J14" i="1" s="1"/>
  <c r="I28" i="1"/>
  <c r="J28" i="1" s="1"/>
  <c r="I45" i="1"/>
  <c r="J45" i="1" s="1"/>
  <c r="J58" i="1"/>
  <c r="J62" i="1"/>
  <c r="J57" i="1"/>
  <c r="J53" i="1"/>
  <c r="J44" i="1"/>
  <c r="J40" i="1"/>
  <c r="J36" i="1"/>
  <c r="I27" i="1"/>
  <c r="J27" i="1" s="1"/>
  <c r="I13" i="1"/>
  <c r="J13" i="1" s="1"/>
  <c r="J10" i="1" l="1"/>
  <c r="I97" i="1"/>
  <c r="J97" i="1" s="1"/>
</calcChain>
</file>

<file path=xl/sharedStrings.xml><?xml version="1.0" encoding="utf-8"?>
<sst xmlns="http://schemas.openxmlformats.org/spreadsheetml/2006/main" count="350" uniqueCount="133">
  <si>
    <t>Příloha č. 1 Kupní smlouvy - Soupis předmětu plnění</t>
  </si>
  <si>
    <t>Název veřejné zakázky: Dodávka nábytku a pomůcek pro 2. ZŠ Cheb</t>
  </si>
  <si>
    <t xml:space="preserve">1. část veřejné zakázky: Školní nábytek do učeben </t>
  </si>
  <si>
    <r>
      <rPr>
        <b/>
        <sz val="12"/>
        <color theme="1"/>
        <rFont val="Times New Roman"/>
        <family val="1"/>
        <charset val="238"/>
      </rPr>
      <t xml:space="preserve">Vlastní technická specifikace požadovaného zboží a vlastní technická specifikace nabízeného zboží - Pokyn k vyplnění:   </t>
    </r>
    <r>
      <rPr>
        <sz val="12"/>
        <color theme="1"/>
        <rFont val="Times New Roman"/>
        <family val="1"/>
        <charset val="238"/>
      </rPr>
      <t xml:space="preserve">Dodavatel do položky </t>
    </r>
    <r>
      <rPr>
        <u/>
        <sz val="12"/>
        <color theme="1"/>
        <rFont val="Times New Roman"/>
        <family val="1"/>
        <charset val="238"/>
      </rPr>
      <t>Parametry nabízeného plnění</t>
    </r>
    <r>
      <rPr>
        <sz val="12"/>
        <color theme="1"/>
        <rFont val="Times New Roman"/>
        <family val="1"/>
        <charset val="238"/>
      </rPr>
      <t xml:space="preserve"> doplní vlastní technickou specifikaci tak, aby zadavatel mohl porovnat, zda nabízené zboží odpovídá minimálním požadavkům, které jsou stanoveny v této příloze. Dodavatel do položky </t>
    </r>
    <r>
      <rPr>
        <u/>
        <sz val="12"/>
        <color theme="1"/>
        <rFont val="Times New Roman"/>
        <family val="1"/>
        <charset val="238"/>
      </rPr>
      <t>Jednotková cena v Kč bez DPH</t>
    </r>
    <r>
      <rPr>
        <sz val="12"/>
        <color theme="1"/>
        <rFont val="Times New Roman"/>
        <family val="1"/>
        <charset val="238"/>
      </rPr>
      <t xml:space="preserve"> doplní jím nabízenou cenu. Zadavatel v této příloze stanovil základní požadavky a parametry dodávaného zboží, které dodavatel musí dodržet a zohlednit ve své nabídce. Dodavatel může nabídnout zboží se srovnatelnými nebo prokazatelně lepšími parametry, nikoli s parametry horšími, než požaduje zadavatel v zadávacích podmínkách a této příloze. Předmětem dodávky musí být zboží nové, ne repasované.                                                                                                                                                                                     </t>
    </r>
  </si>
  <si>
    <r>
      <t xml:space="preserve"> Nábytek v jednotném dekoru odstín</t>
    </r>
    <r>
      <rPr>
        <sz val="11"/>
        <rFont val="Times New Roman"/>
        <family val="1"/>
        <charset val="238"/>
      </rPr>
      <t xml:space="preserve"> buk,</t>
    </r>
    <r>
      <rPr>
        <sz val="11"/>
        <color theme="1"/>
        <rFont val="Times New Roman"/>
        <family val="1"/>
        <charset val="238"/>
      </rPr>
      <t xml:space="preserve"> včetně dopravy, roznesení,ustavení, montáž a kotvení.</t>
    </r>
  </si>
  <si>
    <t>Záruční lhůta pro níže uvedené plnění: 24 měsíců</t>
  </si>
  <si>
    <t>Číslo položky</t>
  </si>
  <si>
    <t>Název položky</t>
  </si>
  <si>
    <t xml:space="preserve">Zadavatelem požadovaná min. technická specifikace </t>
  </si>
  <si>
    <t>Požadované množštví</t>
  </si>
  <si>
    <t>Jednotka</t>
  </si>
  <si>
    <t>Parametry nabízeného plnění</t>
  </si>
  <si>
    <t>Jednotková cena v Kč bez DPH</t>
  </si>
  <si>
    <t>Cena celkem v Kč bez DPH</t>
  </si>
  <si>
    <t>Vyčíslení DPH v Kč</t>
  </si>
  <si>
    <t>Cena celkem v Kč včetně DPH</t>
  </si>
  <si>
    <t>DOPLNÍ DODAVATEL</t>
  </si>
  <si>
    <t>Učebna cizích jazyků - AJ - Specifikace kovové konstrukce RAL 5015 - modrá</t>
  </si>
  <si>
    <t>Multimediální katedra</t>
  </si>
  <si>
    <t>Katedra (v x š x h) min.76x160/160x68 cm, 2x pevný 4-zásuvkový uzamykatelný kontejner (sjednocený zámek), dvojítá záda pro vedení kabeláží, LTD tl. 18 mm s ABS hranou (konstrukce), prac.deska laminovaný materiál LTD tl. 25 mm v odstínu buk, kdy poslední průhledná ochranná vrstva (overlay) chrání desku před opotřebením, hrany ošetřeny ABS hranou 2 mm.</t>
  </si>
  <si>
    <t>ks</t>
  </si>
  <si>
    <t>DODAVATEL DOPLNÍ VLASTNÍ TECHNICKOU SPECIFIKACI (NESTAČÍ OPSAT ZADAVATELEM UVEDENOU SPECIFIKACI) DLE KTERÉ BUDE MOŽNÉ POSOUDIT SPLNĚNÍ MIN. TECHNICKÉ SPECIFIKACE STANOVENÉ ZADAVATELEM</t>
  </si>
  <si>
    <t>Židle učitelská</t>
  </si>
  <si>
    <t>Židle kancelářská, čalouněné provedení bez područek, černý plastový kříž s kolečky, plynový píst, čalounění látkou s odolností vůči prodření min. 150 000 cyklů, nosnost min. 120 kg.</t>
  </si>
  <si>
    <t>Stůl dvoumístný</t>
  </si>
  <si>
    <t>Stůl obdélníkový celodřevěný  (v x š x h) 76x130x60 cm z LTD tl. 18 mm s ABS hranou, pevné kolíkové spojení, spodní část bočnic je opatřena čtveřicí plastových kluzáků,  prac.deska laminovaný materiál MDF v odstínu buk, kdy poslední průhledná ochranná vrstva (overlay) chrání desku před opotřebením. Čelní krytí je vyrobeno z ocelového perforovaného plechu tl. 1mm (oka 10x10 mm) a ocelového profilu 20x20x1,5 mm, které je ošetřeno práškovou vypalovací barvou v barevné škále RAL 5015 - modrá, součástí stolu jsou kovové  háčky pro zavěšení sluchátek.</t>
  </si>
  <si>
    <t>Stůl dvoumístný rohový</t>
  </si>
  <si>
    <t>Stůl rohový celodřevěný (v x š x h) cca 76x144x55 cm z LTD tl. 18 mm s ABS hranou, pevné kolíkové spojení, spodní část bočnic je opatřena čtveřicí plastových kluzáků, prac.deska laminovaný materiál MDF v odstínu buk, kdy poslední průhledná ochranná vrstva (overlay) chrání desku před opotřebením. Čelní krytí je vyrobeno z ocelového perforovaného plechu tl. 1mm  (oka 10x10 mm) a ocelového profilu 20x20x1,5 mm, které je ošetřeno práškovou vypalovací barvou v barevné škále RAL 5015 - modrá, součástí stolu jsou kovové háčky pro zavěšení sluchátek.</t>
  </si>
  <si>
    <t>Prostup nábytkem - kanál</t>
  </si>
  <si>
    <t xml:space="preserve">Frézovaný kanál pro vedení kabeláže je vyroben z LTD tl. 18 mm s ABS hranou a je umístěn pod celou šíři pracovní desky, v bočnicích jsou umístěny průchodky. </t>
  </si>
  <si>
    <t>Židle žákovská</t>
  </si>
  <si>
    <t>Židle je výškově stavitelná. Výšku sedací plochy lze plynule měnit v rozmezí min 41cm – 54cm. Výškovou stavitelnost zaručuje plynová vzpěra, která je přímo určena pro kancelářské židle.  Plynová vzpěra, jež je ovládaná pákou pod sedákem, je vybavena pružným blokováním v požadované poloze, tzn. že je zachováno pružení židle (její horní části) v blokované poloze. Plynová vzpěra je bezúdržbová.  Židle se požaduje s černým plastovým pěticípým křížem, který je vyroben z tvrzeného polyamidu s otočnými kolečky s běhounem z termoplastické šedé gumy, u kterých je zaručena dostatečná ochrana podlahy z PVC. Jednodílná skořepina je vyrobena z min jedenácti vrstvé bukové překližky povrchově upravené bezbarvým polyuretanovým lakem. Tvarově upravená překližka zaručuje maximální ergonomii sezení.  Překližková skořepina židle je doplněna průhmatem. Dřevěná skořepina je ke spodní části židle přichycena pomocí šroubových spojů s metrickým závitem, které zaručující maximální pevnost spojení skořepina – spodní část židle.  Částečné čalounění židle je pevně pomocí skrytého kování fixované k sedáku (nikoli pouze podlepení).</t>
  </si>
  <si>
    <t>Skříňka</t>
  </si>
  <si>
    <t>Skříň o rozměru 90x90x43 cm ( v x š x h )
Konstrukce: LTD 18 mm, lepená konstrukce, 2 mm ABS hrany. Celá konstrukce je zpevněna ocelovým jeklem 40 x 20 mm umístěným z čelní pohledové strany skříně - v horní a spodní části. Jekly jsou do korpusu zapuštěny do hloubky 20mm a druhým rozměrem 40 mm rámují uvedené části. Skříň je rovněž osazena čtyřmi rektifikačními šrouby. Skříň je dvoudveřová, uzamykatelná, 2x stavitelná police. Kovové prvky včetně úchytky jsou upraveny vypalovací barvou v barevné škále RAL 5015 modrá.</t>
  </si>
  <si>
    <t>Skříň</t>
  </si>
  <si>
    <t>Skříň o rozměru  180x90x43 cm ( v x š x h )
Konstrukce: LTD  18 mm, lepená konstrukce, 2 mm ABS hrany. Celá konstrukce je zpevněna ocelovým jeklem  40 x 20 mm umístěným z čelní pohledové strany skříně - v horní i spodní části. Profily jsou do korpusu zapuštěny do hloubky 20mm a druhým rozměrem 40 mm rámují uvedené části. Skříň je rovněž osazena čtyřmi rektifikačními šrouby. Skříň je dvoudveřová, uzamykatelná, 4x stavitelná police. Kovové prvky včetně úchytky jsou upraveny vypalovací barvou v barevné škále RAL 5015 - modrá.</t>
  </si>
  <si>
    <t>Skříň o rozměru 180x90x43 cm ( v x š x h )
Konstrukce: LTD 18 mm, lepená konstrukce, 2 mm ABS hrany. Celá konstrukce je zpevněna ocelovým jeklem 40 x 20 mm umístěným z čelní pohledové strany skříně - v horní, prostřední i spodní části. Jekly jsou do korpusu zapuštěny do hloubky 20mm a druhým rozměrem 40 mm rámují uvedené části. Skříň je rovněž osazena čtyřmi rektifikačními šrouby. Skříň je otevřená, 4x stavitelná police, 1x pevná police. Kovové prvky jsou upraveny vypalovací barvou v barevné škále RAL 5015- modrá.</t>
  </si>
  <si>
    <t>Skříň o rozměru 180x45x43 cm ( v x š x h )
Konstrukce: LTD 18 mm, lepená konstrukce, 2 mm ABS hrany. Celá konstrukce je zpevněna ocelovým jeklem 40 x 20 mm umístěným z čelní pohledové strany skříně - v horní a spodní části. Jekly jsou do korpusu zapuštěny do hloubky 20mm a druhým rozměrem 40 mm rámují uvedené části. Skříň je rovněž osazena čtyřmi rektifikačními šrouby. Skříň je jednodveřová, uzamykatelná, 4x stavitelná police. Kovové prvky včetně úchytky jsou upraveny vypalovací barvou v barevné škále RAL 5015 - modrá.</t>
  </si>
  <si>
    <t>Učebna cizích jazyků - NJ - Specifikace kovové konstrukce RAL 5015 - modrá</t>
  </si>
  <si>
    <t>Katedra o rozměru (vxšxh) 76x160x60 cm je vyrobena v kombinaci materiálu LTD o tloušťce 18mm, laminovaného MDF o tloušťce 25mm, ocelového jeklu 20x40mm a ocelového perforovaného plechu. Laminovaný materiál MDF v dekoru buk o tloušťce 25mm s ABS hranou pro pracovní desku je předepsán v provedení buk, kdy poslední průhledná ochranná vrstva laminace tzv. OVERLAY významně chrání desku před opotřebením. Přední část desky ze strany sedícího je opatřena litou PUR hranou. V pracovní desce stolu bude provedena průchodka průměru 70mm pro kabeláž učitelského monitoru.  Katedra je speciálně upravená pro přístroje - má dvojitá záda pro vedení veškeré kabeláže a je připravena pro elektrovestavbu včetně prostupů a nezbytného kotvení k podlaze. Pro umístění počítače je do katedry implementován otevřený PC box o šířce 27cm, kdy v horní části je umístěna stavitelná police. Zadní čelo PC boxu je zavětrováno ocelovým perforovaným plechem (otvory min.7mm – max. 10mm). Součástí katedry je rovněž roletová skříňka pro přístroje a didaktickou techniku, která dotváří toto kompaktní učitelské pracoviště a pojezd pro klávesnici. Skříňka o šířce 60 cm je vybavena dvěma stavitelnými policemi a uzamykatelnou horizontální roletkou, rovněž má vyřešen prostup pro kabeláže a elektroinstalaci. Pro zpevnění konstrukce katedry je ve spodní části PC boxu  i roletové skříňky zapuštěn do hloubky 20mm ocelový jekl rozměru 20 x 40 mm.  Kovové prvky včetně úchytky jsou upraveny vypalovací barvou v barevné škále RAL 5015 - modrá. Osazení zásuvka 5x230V, 1x datová.</t>
  </si>
  <si>
    <t>Stůl obdélníkový celodřevěný  (v x š x h) 76x130x60 cm z LTD tl. 18 mm s ABS hranou, pevné kolíkové spojení, spodní část bočnic je opatřena čtveřicí plastových kluzáků,  prac.deska laminovaný materiál MDF v odstínu buk, kdy poslední průhledná ochranná vrstva (overlay) chrání desku před opotřebením. Čelní krytí je vyrobeno z ocelového perforovaného plechu tl. 1mm (oka 10x10 mm) a ocelového profilu 20x20x1,5 mm, které je ošetřeno práškovou vypalovací barvou v barevné škále RAL 5015 - modrá součástí stolu jsou kovové  háčky pro zavěšení sluchátek.</t>
  </si>
  <si>
    <t>Stůl rohový celodřevěný cca 76x144x55 cm z LTD tl. 18 mm s ABS hranou, pevné kolíkové spojení, spodní část bočnic je opatřena čtveřicí plastových kluzáků, prac.deska laminovaný materiál MDF v odstínu buk, kdy poslední průhledná ochranná vrstva (overlay) chrání desku před opotřebením. Čelní krytí je vyrobeno z ocelového perforovaného plechu tl. 1mm  (oka 10x10 mm) a ocelového profilu 20x20x1,5 mm, které je ošetřeno práškovou vypalovací barvou v barevné škále RAL 5015 - modrá, součástí stolu jsou kovové háčky pro zavěšení sluchátek.</t>
  </si>
  <si>
    <t xml:space="preserve">Frézovaný kanál pro vedení kabeláže je vyroben z LTD tl. 18 mm s ABS hranou a je umístěn pod celou šíři pracovní desky, v bočnicích jsou umístěny průchodky. 
</t>
  </si>
  <si>
    <t>Skříň o rozměru 180x45x43 cm ( v x š x h )
Konstrukce: LTD 18 mm, lepená konstrukce, 2 mm ABS hrany. Celá konstrukce je zpevněna ocelovým jeklem 40 x 20 mm umístěným z čelní pohledové strany skříně - v horní, prostřední i spodní části. Jekly jsou do korpusu zapuštěny do hloubky 20mm a druhým rozměrem 40 mm rámují uvedené části. Skříň je rovněž osazena čtyřmi rektifikačními šrouby.  Horní část: otevřená, 2x stavitelná police. Dolní část: jednodveřová, 2x stavitelná police. Kovové prvky včetně úchytky jsou upraveny vypalovací barvou v barevné škále RAL 5015 - modrá.</t>
  </si>
  <si>
    <t>Skříňka o rozměru 90x90x43 cm ( v x š x h )
Konstrukce: LTD 18 mm, lepená konstrukce, 2 mm ABS hrany. Celá konstrukce je zpevněna ocelovým jeklem 40 x 20 mm umístěným z čelní pohledové strany skříně - v horní a spodní části. Jekly jsou do korpusu zapuštěny do hloubky 20mm a druhým rozměrem 40 mm rámují uvedené části. Skříň je rovněž osazena čtyřmi rektifikačními šrouby. Skříň je dvoudveřová, uzamykatelná, 2x stavitelná police. Kovové prvky včetně úchytky jsou upraveny vypalovací barvou v barevné škále RAL 5015 - modrá.</t>
  </si>
  <si>
    <t>Skříňka o rozměru 90x90x43 cm ( v x š x h )
Konstrukce: LTD 18 mm, lepená konstrukce, 2 mm ABS hrany. Celá konstrukce je zpevněna ocelovým jeklem 40 x 20 mm umístěným z čelní pohledové strany skříně - v horní a spodní části. Jekly jsou do korpusu zapuštěny do hloubky 20mm a druhým rozměrem 40 mm rámují uvedené části. Skříň je rovněž osazena čtyřmi rektifikačními šrouby. Skříň je otevřená, 2x stavitelná police. Kovové prvky jsou upraveny vypalovací barvou v barevné škále RAL 5015 - modrá.</t>
  </si>
  <si>
    <t>Skříňka o rozměru 90x90x43 cm ( v x š x h )
Konstrukce: LTD 18 mm, lepená konstrukce, 2 mm ABS hrany. Celá konstrukce je zpevněna ocelovým jeklem 40 x 20 mm umístěným z čelní pohledové strany skříně - v horní a spodní části. Jekly jsou do korpusu zapuštěny do hloubky 20mm a druhým rozměrem 40 mm rámují uvedené části. Skříň je rovněž osazena čtyřmi rektifikačními šrouby. Skříň je 3-zásuvková. Kovové prvky včetně úchytky jsou upraveny vypalovací barvou v barevné škále RAL 5015 - modrá.</t>
  </si>
  <si>
    <t>Generální klíč</t>
  </si>
  <si>
    <t>Generální klíč -  nadřazen ostatním klíčům a jako jediný odemyká veškeré dveře a zámky v zamykacím systému.</t>
  </si>
  <si>
    <t>Učebna chemie - Specifikace kovové konstrukce RAL 9006 - šedá</t>
  </si>
  <si>
    <t>Katedra</t>
  </si>
  <si>
    <t>Katedra o rozměru (vxšxh) 76x160x60 cm je vyrobena v kombinaci materiálu LTD o tloušťce 18mm, laminovaného MDF o tloušťce 25mm, ocelového jeklu 20x40mm a ocelového perforovaného plechu. Laminovaný materiál MDF v dekoru buk o tloušťce 25mm s ABS hranou pro pracovní desku je předepsán je předepsán v provedení, kdy poslední průhledná ochranná vrstva laminace tzv. OVERLAY významně chrání desku před opotřebením. Přední část desky ze strany sedícího je opatřena litou PUR hranou. V pracovní desce stolu bude provedena průchodka průměru 70mm pro kabeláž učitelského monitoru.  Katedra je speciálně upravená pro přístroje - má dvojitá záda pro vedení veškeré kabeláže a je připravena pro elektrovestavbu včetně prostupů a nezbytného kotvení k podlaze. Pro umístění počítače je do katedry implementován otevřený PC box o šířce 27cm, kdy v horní části je umístěna stavitelná police. Zadní čelo PC boxu je zavětrováno ocelovým perforovaným plechem (otvory min.7mm – max. 10mm). Součástí katedry je rovněž roletová skříňka pro přístroje a didaktickou techniku, která dotváří toto kompaktní učitelské pracoviště a pojezd pro klávesnici. Skříňka o šířce 60 cm je vybavena dvěma stavitelnými policemi a uzamykatelnou horizontální roletkou, rovněž má vyřešen prostup pro kabeláže a elektroinstalaci. Pro zpevnění konstrukce katedry je ve spodní části PC boxu  i roletové skříňky zapuštěn do hloubky 20mm ocelový jekl rozměru 20 x 40 mm.  Kovové prvky včetně úchytky jsou upraveny vypalovací barvou v barevné škále  RAL 9006 - šedá. Osazení zásuvka 5x230V, 1x datová.</t>
  </si>
  <si>
    <t>set</t>
  </si>
  <si>
    <t>Židle učitele je výškově stavitelná. Výšku sedací plochy lze plynule měnit v rozmezí min 41cm – 54cm. Výškovou stavitelnost zaručuje plynová vzpěra, která je přímo určena pro kancelářské židle.  Plynová vzpěra, jež je ovládaná pákou pod sedákem, je vybavena pružným blokováním v požadované poloze, tzn. že je zachováno pružení židle (její horní části) v blokované poloze. Plynová vzpěra je bezúdržbová.  Židle se požaduje s černým plastovým pěticípým křížem, který je vyroben z tvrzeného polyamidu s otočnými kolečky s běhounem z termoplastické šedé gumy, u kterých je zaručena dostatečná ochrana podlahy z PVC. Jednodílná plastová skořepina, plnící současně funkci sedáku a opěráku je z výlisku PP s výztužnými žebry, je dostupná v deseti zářivých barvách s povrchovou úpravou odolnou proti UV záření.  Tvarově upravená skořepina zaručuje maximální ergonomii sezení. Plastová skořepina židle je doplněna průhmatem pro snadnější manipulaci s židlí. Skořepina je ke spodní části židle přichycena pomocí šroubových spojů s metrickým závitem, které zaručující maximální pevnost spojení skořepina – spodní část židle.</t>
  </si>
  <si>
    <t>Skříňka demonstračního stolu</t>
  </si>
  <si>
    <t xml:space="preserve">Skříňka demonstračního stolu o rozměru (vxšxh) 90x75,2x60 cm je vyrobena v kombinaci materiálu LTD o tloušťce 18mm a ocelového jeklu 20x40mm. Skříňka je zadveřená, vybavená stavitelnými policemi a současně je speciálně upravená pro vedení veškerých potřebných médií včetně prostupů a nezbytného kotvení k podlaze. Pro zpevnění konstrukce skříňky demonstračního stolu je ve spodní části zapuštěn do hloubky 20mm ocelový jekl rozměru 20 x 40 mm. Kovové prvky včetně úchytky jsou upraveny vypalovací barvou v barevné škále RAL 9006 - šedá. </t>
  </si>
  <si>
    <t>Skříňka demonstračního stolu o rozměru (vxšxh) 90x63x60 cm je vyrobena v kombinaci materiálu LTD o tloušťce 18mm a ocelového jeklu 20x40mm. V horní části je umístěn úložný výsuvný uzamykatelný prostor pro zabudování regulovatelných zdrojů a přepínačů jednotlivých obvodů.Zdroje budou umístěny tak, aby bylo vidět na jejich dispejovou část. Ve spodní části úložný prostor uzavíratelný se stavitelnou policí. Současně je speciálně upravená pro vedení veškeré kabeláže a je připravena pro elektrovestavbu včetně prostupů a nezbytného kotvení k podlaze. Pro zpevnění konstrukce skříňky demonstračního stolu je ve spodní části zapuštěn do hloubky 20mm ocelový jekl rozměru 20 x 40 mm. Kovové prvky včetně úchytky jsou upraveny vypalovací barvou v barevné škále RAL 9006 - šedá.</t>
  </si>
  <si>
    <t>Mycí stůl</t>
  </si>
  <si>
    <t>Skříňka mycího stolu o rozměru (vxšxh) 90x60x60cm je vyrobena v kombinaci materiálu LTD o tloušťce 18mm a ocelového jeklu 20x40mm. Skříňka je zadveřená, uzamykatelná a současně je speciálně upravená pro vedení veškerých potřebných médií včetně prostupů a nezbytného kotvení k podlaze. Pro zpevnění konstrukce skříňky mycího stolu je ve spodní části zapuštěn do hloubky 20mm ocelový jekl rozměru 20 x 40 mm. Kovové prvky včetně úchytky jsou upraveny vypalovací barvou v barevné škále RAL 9006 - šedá.</t>
  </si>
  <si>
    <t>Pracovní deska demonstr. pracoviště</t>
  </si>
  <si>
    <t>Pracovní deska z vysokotlakého laminátu o tloušťce 28 mm s hranou postforming.</t>
  </si>
  <si>
    <t>m</t>
  </si>
  <si>
    <t>Keramický dřez s příslušenstvím</t>
  </si>
  <si>
    <t>Keramický dřez laboratorní pro osazení do mycího stolu demonstračního pracoviště o rozměru 20x53x47 cm. Výpusť s chemicky odolnou výtokovou trubkou pro montáž s keramickým dřezem. Baterie vodovodní pro studenou vodu, ramínko k baterii vysoké, náustek odtokový k vodovodní baterii.</t>
  </si>
  <si>
    <t>Elektrorozvaděč</t>
  </si>
  <si>
    <t>Zdroj NN 0-24V, plynulá regulace střídavého i stejnosměrného napětí, digitální displej, výstup pro učitele 6V a 12V/6A, výkon 10A, přepínač AC/DC na ovládacím panelu zdroje, výstupy pro připojení NN panelů na žákovských pracovištích, všechny napěťové vstupy jsou chráněny proti přetížení a zkratu. Celý agregát umístěn v plastovém boxu s čelním panelem s vestavnými prvky pro ovládání.</t>
  </si>
  <si>
    <t>Skříňka mycího stolu o rozměru (vxšxh) 90x120x60cm je vyrobena v kombinaci materiálu LTD o tloušťce 18mm a ocelového jeklu 20x40mm. Skříňka je zadveřená, uzamykatelná a současně je speciálně upravená pro vedení veškerých potřebných médií včetně prostupů a nezbytného kotvení k podlaze. Pro zpevnění konstrukce skříňky mycího stolu je ve spodní části zapuštěn do hloubky 20mm ocelový jekl rozměru 20 x 40 mm. Kovové prvky včetně úchytky jsou upraveny vypalovací barvou v barevné škále RAL 9006 - šedá.</t>
  </si>
  <si>
    <t>Keramický dřez laboratorní pro osazení do mycího stolu demonstračního pracoviště o rozměru 20x53x47 cm. Výpusť s cemicky odolnou výtokovou trubkou pro montáž s keramickým dřezem. Baterie vodovodní pro studenou vodu, ramínko k baterii vysoké, náustek odtokový k vodovodní baterii.</t>
  </si>
  <si>
    <t>Žákovský stůl dvoumístný</t>
  </si>
  <si>
    <t>Žákovský stůl dvoumístný o rozměru (vxšxh) 76x150x59 cm se skříňkou š. 30 cm na mikroskopy. Kombinovaná konstrukce na samonosné kovové podnoži z profilu 40x20xmm, čelní krytí je vyrobeno z ocelového perforovaného plechu tl. 1mm a ocelového profilu 20x20x1,5 mm, které jsou přivařeny na rám konstrukce stolu. Výplň  bočnice a nábytkový kanál pro kabeláže  z LTD o tloušťce 18mm. Pracovní deska vysokotlaký laminát (postforming) o tloušťce 28 mm má odklop min. 400x200mm pro žákovský plechový panel r.90x45mm s vývody pro NN r. (panel se zdířkami pro přímé měření elektronických senzorických modulů - banánky) a elektrický zámeček odklopu, které jsou součástí stolu.Pod stolem je umístěný odnímatelný kanál z LTD pro krytí veškeré kabeláže. Stůl je dále vybaven plechovým krytem k noze stolu pro vedení kabeláží a přípraven ke kotvení k podlaze přes profil konstrukce podnože a překryto plastovou krytkou. Kovové prvky včetně úchytky jsou upraveny vypalovací barvou v barevné škále RAL 9006 - šedá.</t>
  </si>
  <si>
    <t>Žákovská židle bez možnosti stohování. Opěrák je vyroben z bukové překližky povrchově upravené bezbarvým polyuretanovým lakem. Sedák opatřen prolisem v místě sedu. Opěrák je tvarován (prohnut) ve dvou rovinách tak, aby co nejlépe svým tvarem odpovídal anatomii lidského těla v bederní oblasti. Sedák i opěrák židle jsou k rámu přinýtovány ocelovými nýty. Sedák s protiskluzovými profilovanými kolečky, které zabraňují nežádoucímu pohybu sedícího. Materiál sedáku je vyroben z tlakově tvarované tvrzené melaminové pryskyřice, s vysoce odolným povrchem vůči chemikáliím a opotřebení. Sedák je otěruvzdorný, nárazuvzdorný, stálobarevný, splňuje atest nehořlavosti. Povrchová úprava práškovou vypalovací barvou v barevné škále RAL 9006 - šedá,  nosnost min. 100 kg.</t>
  </si>
  <si>
    <t>Nástěnka</t>
  </si>
  <si>
    <t>Nástěnka 150x100 cm, rám z eloxovaného hliníku s plastovými rohy a závěsy pro upevnění na zeď, tabulová deska o síle 16 mm je tvořena zdravotně nezávadnou textílií s krátkým vlasem</t>
  </si>
  <si>
    <t>Vitrína prosklená</t>
  </si>
  <si>
    <t>Vitrína o rozměru 90x120x10 cm ( v x š x h )
Konstrukce: LTD 18 mm, lepená konstrukce, 2 mm ABS hrany. Celá konstrukce je zpevněna ocelovým jeklem 40 x 20 mm umístěným z čelní pohledové strany vitríny - v horní a spodní části. Jekly jsou do korpusu zapuštěny do hloubky 20mm a druhým rozměrem 40 mm rámují uvedené části.  Vitrína je prosklená, uzamykatelná. Kovové prvky jsou upraveny vypalovací barvou v barevné škále RAL 9006 - šedá.</t>
  </si>
  <si>
    <t>Zábradlí</t>
  </si>
  <si>
    <t>Zábradlí - Materiál LTD tl. 18 mm s ABS hranou, 100 cm výška, kotvení do okenních otvorů.</t>
  </si>
  <si>
    <t xml:space="preserve">Kabinet chemie - Specifikace kovové konstrukce RAL 9006 - šedá             </t>
  </si>
  <si>
    <t>Skříň o rozměru  180x90x43 cm ( v x š x h )
Konstrukce: LTD  18 mm, lepená konstrukce, 2 mm ABS hrany. Celá konstrukce je zpevněna ocelovým jeklem  40 x 20 mm umístěným z čelní pohledové strany skříně - v horní, prostřední i spodní části. Profily jsou do korpusu zapuštěny do hloubky 20mm a druhým rozměrem 40 mm rámují uvedené části. Skříň je rovněž osazena čtyřmi rektifikačními šrouby. Skříň je čtyřdveřová, uzamykatelná, 4x stavitelná police. Kovové prvky včetně úchytky jsou upraveny vypalovací barvou RAL 9006 - šedá.</t>
  </si>
  <si>
    <t>Skříň o rozměru 180x90x43 cm ( v x š x h )
Konstrukce: LTD 18 mm, lepená konstrukce, 2 mm ABS hrany. Celá konstrukce je zpevněna ocelovým jeklem 40 x 20 mm umístěným z čelní pohledové strany skříně - v horní, prostřední i spodní části. Jekly jsou do korpusu zapuštěny do hloubky 20mm a druhým rozměrem 40 mm rámují uvedené části. Skříň je rovněž osazena čtyřmi rektifikačními šrouby.  Horní část: otevřená, 2x stavitelná police. Dolní část: dvoudveřová uzamykatelná, 2x stavitelná police.   Kovové prvky včetně úchytky jsou upraveny vypalovací barvou v barevné škále RAL 9006 - šedá.</t>
  </si>
  <si>
    <t>Skříň o rozměru  180x90x43 cm ( v x š x h )
Konstrukce: LTD  18 mm, lepená konstrukce, 2 mm ABS hrany. Celá konstrukce je zpevněna ocelovým jeklem  40 x 20 mm umístěným z čelní pohledové strany skříně - v horní i spodní části. Profily jsou do korpusu zapuštěny do hloubky 20mm a druhým rozměrem 40 mm rámují uvedené části. Skříň je rovněž osazena čtyřmi rektifikačními šrouby. Skříň je dvoudveřová, uzamykatelná, s policovou stěnou a výsuvem na ramínko. Kovové prvky včetně úchytky jsou upraveny vypalovací barvou  v barevné škále RAL 9006 - šedá.</t>
  </si>
  <si>
    <t>Skříňový nástavec</t>
  </si>
  <si>
    <t>Nástavec o rozměru 80x90x43 cm ( v x š x h )
Konstrukce: LTD 18 mm, lepená konstrukce, 2 mm ABS hrany. Celá konstrukce je zpevněna ocelovým jeklem 40 x 20 mm umístěným z čelní pohledové strany nástavce - v horní  části. Jekly jsou do korpusu zapuštěny do hloubky 20mm a druhým rozměrem 40 mm rámují uvedené části. Nástavec je dvoudveřový, uzamykatelný, policový. Kovové prvky včetně úchytky jsou upraveny vypalovací barvou v barevné škále RAL 9006 - šedá.</t>
  </si>
  <si>
    <t>Odkládací stěna</t>
  </si>
  <si>
    <t>Odkládací stěna o rozměru 180x60 cm ( v x š ) - Konstrukce: LTD 18 mm, lepená konstrukce, 2 mm ABS hrany, police, kovové háčky.</t>
  </si>
  <si>
    <t>Stůl</t>
  </si>
  <si>
    <t>Stolová sestava o rozměru 76x230x140 cm ( v x š x h )                                                                                                 Konstrukce: LTD 18 mm, lepená konstrukce, 2 mm ABS hrany. Pracovní deska LTD 25 mm s hranou ABS. Sestava je tvořena 2 ks stolů s pevnými zásuvkovými uzamykatelnými (CZ) kontejnery o rozměru 76x160x68 cm a 1 ks přídavného půlkruhového stolu o rozměru 76x70x140 cm s kovovou nohou. Kovové prvky včetně úchytky jsou upraveny vypalovací barvou v barevné škále RAL 9006 - šedá.</t>
  </si>
  <si>
    <t>Skříň kovová</t>
  </si>
  <si>
    <t xml:space="preserve">Skříň kovová na chemikálie o rozměru 195x95x50 cm ( v x š x h )                                                                                          3 vložné police stavitelné, podlahová vana, cylindrický zámek.                                                                                                   </t>
  </si>
  <si>
    <t>Kancelářská otočná žídle</t>
  </si>
  <si>
    <t>Židle</t>
  </si>
  <si>
    <t>Židle konferenční, pevná, čalouněná, bez područek, čalounění látkou s odolností vůči prodření min. 150 000 cyklů, nosnost min. 130 kg.</t>
  </si>
  <si>
    <t xml:space="preserve">Učebna fyziky - Specifikace kovové konstrukce RAL 1023 - žlutá               </t>
  </si>
  <si>
    <t>Katedra o rozměru (vxšxh) 76x160x60 cm je vyrobena v kombinaci materiálu LTD o tloušťce 18mm, laminovaného MDF o tloušťce 25mm, ocelového jeklu 20x40mm a ocelového perforovaného plechu. Laminovaný materiál MDF v dekoru buk o tloušťce 25mm s ABS hranou pro pracovní desku je předepsán v provedení, kdy poslední průhledná ochranná vrstva laminace tzv. OVERLAY významně chrání desku před opotřebením. Přední část desky ze strany sedícího je opatřena litou PUR hranou. V pracovní desce stolu bude provedena průchodka průměru 70mm pro kabeláž učitelského monitoru.  Katedra je speciálně upravená pro přístroje - má dvojitá záda pro vedení veškeré kabeláže a je připravena pro elektrovestavbu včetně prostupů a nezbytného kotvení k podlaze. Pro umístění počítače je do katedry implementován otevřený PC box o šířce 27cm, kdy v horní části je umístěna stavitelná police. Zadní čelo PC boxu je zavětrováno ocelovým perforovaným plechem (otvory min.7mm – max. 10mm). Součástí katedry je rovněž roletová skříňka pro přístroje a didaktickou techniku, která dotváří toto kompaktní učitelské pracoviště a pojezd pro klávesnici. Skříňka o šířce 60 cm je vybavena dvěma stavitelnými policemi a uzamykatelnou horizontální roletkou, rovněž má vyřešen prostup pro kabeláže a elektroinstalaci. Pro zpevnění konstrukce katedry je ve spodní části PC boxu  i roletové skříňky zapuštěn do hloubky 20mm ocelový jekl rozměru 20 x 40 mm.  Kovové prvky včetně úchytky jsou upraveny vypalovací barvou v barevné škále RAL 1023 - žlutá. Osazení zásuvka 5x230V, 1x datová.</t>
  </si>
  <si>
    <t>Židle učitele je výškově stavitelná. Výšku sedací plochy lze plynule měnit v rozmezí 41cm – 54cm. Výškovou stavitelnost zaručuje plynová vzpěra, která je přímo určena pro kancelářské židle.  Plynová vzpěra, jež je ovládaná pákou pod sedákem, je vybavena pružným blokováním v požadované poloze, tzn. že je zachováno pružení židle (její horní části) v blokované poloze. Plynová vzpěra je bezúdržbová.  Židle se požaduje s černým plastovým pěticípým křížem, který je vyroben z tvrzeného polyamidu s otočnými kolečky s běhounem z termoplastické šedé gumy, u kterých je zaručena dostatečná ochrana podlahy z PVC. Jednodílná plastová skořepina, plnící současně funkci sedáku a opěráku je z výlisku PP s výztužnými žebry, je dostupná v deseti zářivých barvách s povrchovou úpravou odolnou proti UV záření.  Tvarově upravená skořepina zaručuje maximální ergonomii sezení. Plastová skořepina židle je doplněna průhmatem pro snadnější manipulaci s židlí. Skořepina je ke spodní části židle přichycena pomocí šroubových spojů s metrickým závitem, které zaručující maximální pevnost spojení skořepina – spodní část židle.</t>
  </si>
  <si>
    <t xml:space="preserve">Skříňka demonstračního stolu o rozměru (vxšxh) 90x75,2x60 cm je vyrobena v kombinaci materiálu LTD o tloušťce 18mm a ocelového jeklu 20x40mm. Skříňka je zadveřená, vybavená stavitelnými policemi a současně je speciálně upravená pro vedení veškerých potřebných médií včetně prostupů a nezbytného kotvení k podlaze. Pro zpevnění konstrukce skříňky demonstračního stolu je ve spodní části zapuštěn do hloubky 20mm ocelový jekl rozměru 20 x 40 mm. Kovové prvky včetně úchytky jsou upraveny vypalovací barvou v barevné škále RAL 1023 - žlutá. </t>
  </si>
  <si>
    <t>Skříňka demonstračního stolu o rozměru (vxšxh) 90x63x60 cm je vyrobena v kombinaci materiálu LTD o tloušťce 18mm a ocelového jeklu 20x40mm. V horní části je umístěn úložný výsuvný uzamykatelný prostor pro zabudování regulovatelných zdrojů a přepínačů jednotlivých obvodů. Ve spodní části úložný prostor uzavíratelný se stavitelnou policí. Současně je speciálně upravená pro vedení veškeré kabeláže a je připravena pro elektrovestavbu včetně prostupů a nezbytného kotvení k podlaze. Pro zpevnění konstrukce skříňky demonstračního stolu je ve spodní části zapuštěn do hloubky 20mm ocelový jekl rozměru 20 x 40 mm. Kovové prvky včetně úchytky jsou upraveny vypalovací barvou v barevné škále  RAL 1023 - žlutá.</t>
  </si>
  <si>
    <t>Bočnice</t>
  </si>
  <si>
    <t xml:space="preserve">Bočnice z materiálu LTD tl. 18 mm s ABS hranou </t>
  </si>
  <si>
    <t>Skříňka mycího stolu o rozměru (vxšxh) 90x60x60cm je vyrobena v kombinaci materiálu LTD o tloušťce 18mm a ocelového jeklu 20x40mm. Skříňka je zadveřená, uzamykatelná a současně je speciálně upravená pro vedení veškerých potřebných médií včetně prostupů a nezbytného kotvení k podlaze. Pro zpevnění konstrukce skříňky mycího stolu je ve spodní části zapuštěn do hloubky 20mm ocelový jekl rozměru 20 x 40 mm. Kovové prvky včetně úchytky jsou upraveny vypalovací barvou v barevné škále  RAL 1023 - žlutá.</t>
  </si>
  <si>
    <t>Skříňka o rozměru 73x79x43 cm ( v x š x h )
Konstrukce: LTD 18 mm, lepená konstrukce, 2 mm ABS hrany. Celá konstrukce je zpevněna ocelovým jeklem 40 x 20 mm umístěným z čelní pohledové strany skříně - v horní a spodní části. Jekly jsou do korpusu zapuštěny do hloubky 20mm a druhým rozměrem 40 mm rámují uvedené části. Skříň je rovněž osazena čtyřmi rektifikačními šrouby. Skříň je dvoudveřová, uzamykatelná, 2x stavitelná police. Kovové prvky včetně úchytky jsou upraveny vypalovací barvou v barevné škále  RAL 1023 - žlutá.</t>
  </si>
  <si>
    <t>Žákovský stůl třímístný</t>
  </si>
  <si>
    <t>Žákovský stůl třímístný o rozměru (vxšxh) 76x180x59 cm. Kombinovaná konstrukce na samonosné kovové podnoži z profilu 40x20xmm, čelní krytí je vyrobeno z ocelového perforovaného plechu tl. 1mm a ocelového profilu 20x20x1,5 mm, které jsou přivařeny na rám konstrukce stolu. Výplň  bočnice a nábytkový kanál pro kabeláže  z LTD o tloušťce 18mm. Pracovní deska vysokotlaký laminát (postforming) o tloušťce 28 mm má odklop min. 400x200mm pro žákovský plechový panel r.90x45mm s vývody pro NN r. (panel se zdířkami pro přímé měření elektronických senzorických modulů - banánky) a elektrický zámeček odklopu, které jsou součástí stolu.Pod stolem je umístěný odnímatelný kanál z LTD pro krytí veškeré kabeláže. Stůl je dále vybaven plechovým krytem k noze stolu pro vedení kabeláží a přípraven ke kotvení k podlaze přes profil konstrukce podnože a překryto plastovou krytkou. Kovové prvky včetně úchytky jsou upraveny vypalovací barvou v barevné škále  RAL 1023 - žlutá.</t>
  </si>
  <si>
    <t>Židle pevná, konstrukce s trubkových profilů ve tvaru "C", sedák a opěrák tvořen jednolitou skořepinou z tlakově tvarované impregnované dýhy (splňuje atest nehořlavosti, vysoce odolná proti opotřebení). Kovové prvky jsou upraveny vypalovací barvou v barevné škále  RAL 1023 - žlutá.</t>
  </si>
  <si>
    <t>Mycí skříňka mezi lavice</t>
  </si>
  <si>
    <t>Skříňka mycího stolu o rozměru (vxšxh) 76x60x59cm je vyrobena v kombinaci materiálu LTD o tloušťce 18mm a ocelového jeklu 20x40mm. Skříňka je zadveřená, uzamykatelná a současně je speciálně upravená pro vedení veškerých potřebných médií včetně prostupů a nezbytného kotvení k podlaze. Vnitřní část skříňky se zabudovanou výlevkou a baterií je z kompaktu. Pro zpevnění konstrukce skříňky mycího stolu je ve spodní části zapuštěn do hloubky 20mm ocelový jekl rozměru 20 x 40 mm. Kovové prvky včetně úchytky jsou upraveny vypalovací barvou  v barevné škále  RAL 1023 - žlutá.</t>
  </si>
  <si>
    <t>Skříň o rozměru 180x90x43 cm ( v x š x h )
Konstrukce: LTD 18 mm, lepená konstrukce, 2 mm ABS hrany. Celá konstrukce je zpevněna ocelovým jeklem 40 x 20 mm umístěným z čelní pohledové strany skříně - v horní, prostřední i spodní části. Jekly jsou do korpusu zapuštěny do hloubky 20mm a druhým rozměrem 40 mm rámují uvedené části. Skříň je rovněž osazena čtyřmi rektifikačními šrouby.  Horní část: prosklená se zámkem, 2x stavitelná police. Dolní část: dvoudveřová se zámkem, 2x stavitelná police. Kovové prvky včetně úchytky jsou upraveny vypalovací barvou v barevné škále  RAL 1023 - žlutá.</t>
  </si>
  <si>
    <t>Zábradlí - Materiál LTD tl. 18 mm s ABS hranou,100 cm výška, kotvení do okenních otvorů.</t>
  </si>
  <si>
    <t xml:space="preserve">Kabinet fyziky - Specifikace kovové konstrukce RAL 1023 - žlutá                                 </t>
  </si>
  <si>
    <t>Skříň o rozměru 180x60x60 cm ( v x š x h )
Konstrukce: LTD 18 mm, lepená konstrukce, 2 mm ABS hrany. Celá konstrukce je zpevněna ocelovým jeklem 40 x 20 mm umístěným z čelní pohledové strany skříně - v horní, střední a spodní části. Jekly jsou do korpusu zapuštěny do hloubky 20mm a druhým rozměrem 40 mm rámují uvedené části. Skříň je rovněž osazena čtyřmi rektifikačními šrouby. Horní část otevřená, policová, spodní část je určena pro zabudování lednice. Kovové prvky včetně úchytky jsou upraveny vypalovací barvou v barevné škále  RAL 1023 - žlutá.</t>
  </si>
  <si>
    <t>Skříň o rozměru  180x50x43 cm ( v x š x h )
Konstrukce: LTD  18 mm, lepená konstrukce, 2 mm ABS hrany. Celá konstrukce je zpevněna ocelovým jeklem  40 x 20 mm umístěným z čelní pohledové strany skříně - v horní i spodní části. Profily jsou do korpusu zapuštěny do hloubky 20mm a druhým rozměrem 40 mm rámují uvedené části. Skříň je rovněž osazena čtyřmi rektifikačními šrouby. Skříň je jednodveřová, uzamykatelná, tyč na ramínka, 1x police. Kovové prvky včetně úchytky jsou upraveny vypalovací barvou v barevné škále  RAL 1023 - žlutá.</t>
  </si>
  <si>
    <t>Skříň o rozměru 180x90x43 cm ( v x š x h )
Konstrukce: LTD 18 mm, lepená konstrukce, 2 mm ABS hrany. Celá konstrukce je zpevněna ocelovým jeklem 40 x 20 mm umístěným z čelní pohledové strany skříně - v horní, prostřední i spodní části. Jekly jsou do korpusu zapuštěny do hloubky 20mm a druhým rozměrem 40 mm rámují uvedené části. Skříň je rovněž osazena čtyřmi rektifikačními šrouby. Skříň je otevřená, 4x stavitelná police, 1x pevná police. Kovové prvky jsou upraveny vypalovací barvou v barevné škále  RAL 1023 - žlutá.</t>
  </si>
  <si>
    <t>Skříň o rozměru  180x90x43 cm ( v x š x h )
Konstrukce: LTD  18 mm, lepená konstrukce, 2 mm ABS hrany. Celá konstrukce je zpevněna ocelovým jeklem  40 x 20 mm umístěným z čelní pohledové strany skříně - v horní, prostřední i spodní části. Profily jsou do korpusu zapuštěny do hloubky 20mm a druhým rozměrem 40 mm rámují uvedené části. Skříň je rovněž osazena čtyřmi rektifikačními šrouby. Skříň je čtyřdveřová, uzamykatelná, 4x stavitelná police. Kovové prvky včetně úchytky jsou upraveny vypalovací barvou v barevné škále  RAL 1023 - žlutá.</t>
  </si>
  <si>
    <t>Skříň o rozměru  180x50x43 cm ( v x š x h )
Konstrukce: LTD  18 mm, lepená konstrukce, 2 mm ABS hrany. Celá konstrukce je zpevněna ocelovým jeklem  40 x 20 mm umístěným z čelní pohledové strany skříně - v horní i spodní části. Profily jsou do korpusu zapuštěny do hloubky 20mm a druhým rozměrem 40 mm rámují uvedené části. Skříň je rovněž osazena čtyřmi rektifikačními šrouby. Skříň je jednodveřová, uzamykatelná, policová. Kovové prvky včetně úchytky jsou upraveny vypalovací barvou v barevné škále  RAL 1023 - žlutá.</t>
  </si>
  <si>
    <t>Nástavec o rozměru 120x90x43 cm ( v x š x h )
Konstrukce: LTD 18 mm, lepená konstrukce, 2 mm ABS hrany. Celá konstrukce je zpevněna ocelovým jeklem 40 x 20 mm umístěným z čelní pohledové strany nástavce - v horní  části. Jekly jsou do korpusu zapuštěny do hloubky 20mm a druhým rozměrem 40 mm rámují uvedené části. Nástavec je dvoudveřový, uzamykatelný, policový. Kovové prvky včetně úchytky jsou upraveny vypalovací barvou v barevné škále  RAL 1023 - žlutá.</t>
  </si>
  <si>
    <t>Nástavec o rozměru 120x60x43 cm ( v x š x h )
Konstrukce: LTD 18 mm, lepená konstrukce, 2 mm ABS hrany. Celá konstrukce je zpevněna ocelovým jeklem 40 x 20 mm umístěným z čelní pohledové strany nástavce - v horní  části. Jekly jsou do korpusu zapuštěny do hloubky 20mm a druhým rozměrem 40 mm rámují uvedené části. Nástavec je dvoudveřový, uzamykatelný, policový. Kovové prvky včetně úchytky jsou upraveny vypalovací barvou v barevné škále  RAL 1023 - žlutá.</t>
  </si>
  <si>
    <t>Nástavec o rozměru 120x50x43 cm ( v x š x h )
Konstrukce: LTD 18 mm, lepená konstrukce, 2 mm ABS hrany. Celá konstrukce je zpevněna ocelovým jeklem 40 x 20 mm umístěným z čelní pohledové strany nástavce - v horní  části. Jekly jsou do korpusu zapuštěny do hloubky 20mm a druhým rozměrem 40 mm rámují uvedené části. Nástavec je dvoudveřový, uzamykatelný, policový. Kovové prvky včetně úchytky jsou upraveny vypalovací barvou v barevné škále  RAL 1023 - žlutá.</t>
  </si>
  <si>
    <t>Stůl o rozměru 76x200x68 cm ( v x š x h )                                                                                                                  Konstrukce: LTD 18 mm, lepená konstrukce, 2 mm ABS hrany. Pracovní deska LTD 25 mm s hranou ABS v odstínu buk, kdy poslední průhledná ochranná vrstva (overlay) chrání desku před opotřebením. Stůl s pevnými zásuvkovými uzamykatelnými (CZ) kontejnery vsunutý do sestavy skříní. Kovové prvky včetně úchytky jsou upraveny vypalovací barvou v barevné škále  RAL 1023 - žlutá.</t>
  </si>
  <si>
    <t xml:space="preserve">Laboratoř - Specifikace kovové konstrukce RAL 1023 - žlutá                  </t>
  </si>
  <si>
    <t>Sestava laboratorní oboustranná</t>
  </si>
  <si>
    <t>Sestava laboratorní oboustranná 90x360x150 cm ( v x š x h )                                                                                     Konstrukce: LTD 18 mm, pevná lepená konstrukce, 2 mm ABS hrany. Skříňka jsou vyrobeny v kombinaci materiálu LTD o tloušťce 18mm a ocelového jeklu 20x40mm. Skříňky je zadveřené, uzamykatelné a současně jsou speciálně upravené pro vedení veškerých potřebných médií včetně prostupů a nezbytného kotvení k podlaze. Pro zpevnění konstrukce skříněk je ve spodní části zapuštěn do hloubky 20mm ocelový jekl rozměru 20 x 40 mm. Horní policová nástavba je provedena v kombinaci dřevo kov, technický komínek s přípravou pro osazení médií dle upřesnění zadavatele. Kovové prvky včetně úchytky jsou upraveny vypalovací barvou v barevné škále  RAL 1023 - žlutá.</t>
  </si>
  <si>
    <t>Pracovní deska z odolné kameniny o tloušťce 30mm opatřená příslušnými výřezy - zejména pro zabudování keramického dřezu. (bm)</t>
  </si>
  <si>
    <t>Váhový stůl</t>
  </si>
  <si>
    <t>Váhový stůl 90x90x60 cm
Konstrukce: LTD 18 mm, lepená konstrukce, 2 mm ABS hrany. Celá konstrukce je zpevněna ocelovým jeklem 40 x 20 mm umístěným z čelní pohledové strany skříně - v horní a spodní části. Jekly jsou do korpusu zapuštěny do hloubky 20mm a druhým rozměrem 40 mm rámují uvedené části. Skříň je rovněž osazena čtyřmi rektifikačními šrouby. Skříň je dvoudveřová, uzamykatelná, pod pracovní deskou umístěna 1x zásuvka. Pracovní deska z odolné kameniny o tloušťce 30mm. Kovové prvky včetně úchytky jsou upraveny vypalovací barvou v barevné škále  RAL 1023 - žlutá.</t>
  </si>
  <si>
    <t>Skříňka o rozměru 90x90x60 cm ( v x š x h )
Konstrukce: LTD 18 mm, lepená konstrukce, 2 mm ABS hrany. Celá konstrukce je zpevněna ocelovým jeklem 40 x 20 mm umístěným z čelní pohledové strany skříně - v horní a spodní části. Jekly jsou do korpusu zapuštěny do hloubky 20mm a druhým rozměrem 40 mm rámují uvedené části. Skříň je rovněž osazena čtyřmi rektifikačními šrouby. Skříň je dvoudveřová, uzamykatelná. Pracovní deska z odolné kameniny o tloušťce 30mm. Kovové prvky včetně úchytky jsou upraveny vypalovací barvou v barevné škále  RAL 1023 - žlutá.</t>
  </si>
  <si>
    <t>Skříňka o rozměru 90x60x60 cm ( v x š x h )
Konstrukce: LTD 18 mm, lepená konstrukce, 2 mm ABS hrany. Celá konstrukce je zpevněna ocelovým jeklem 40 x 20 mm umístěným z čelní pohledové strany skříně - v horní a spodní části. Jekly jsou do korpusu zapuštěny do hloubky 20mm a druhým rozměrem 40 mm rámují uvedené části. Skříň je rovněž osazena čtyřmi rektifikačními šrouby. Skříň zásuvková s centrálním zámkem. Pracovní deska z odolné kameniny o tloušťce 30mm. Kovové prvky včetně úchytky jsou upraveny vypalovací barvou v barevné škále  RAL 1023 - žlutá.</t>
  </si>
  <si>
    <t>Závěsná police</t>
  </si>
  <si>
    <t xml:space="preserve">Police závěsná o rozměru 60x140x25 cm ( v x š x h )                                                                                                  Konstrukce: LTD 18 mm, lepená konstrukce, 2 mm ABS hrany.    </t>
  </si>
  <si>
    <t xml:space="preserve">Police závěsná o rozměru 60x180x25 cm ( v x š x h )                                                                                                  Konstrukce: LTD 18 mm, lepená konstrukce, 2 mm ABS hrany.    </t>
  </si>
  <si>
    <t>Pracovní stohovatelná židle bez opěrky. Ocelová konstrukce z plochooválu 38x20x1,5 mm a jeklu 20x20x1,5 mm, sedák z polypropylénu s atestem na uvolňování emisí zdraví škodlivých látek - těkavých organických sloučenin. Kovové prvky jsou upraveny vypalovací barvou v barevné škále  RAL 1023 - žlutá.</t>
  </si>
  <si>
    <t>Digestoř laboratorní</t>
  </si>
  <si>
    <t xml:space="preserve">Digestoř školní pro učitelské pracoviště vybavená . Rozměr 220x110x60cm.Odsávání ventilátorem do nevýbušného prostředí  bezodtahová - filtrační patrona. Osvětlení, průhled z bezpečnostního skla, stěny a konstrukce digestoře ze sendviče, hlavní vypínač na čelním panelu, zásuvky 230V, pracovní deska: konglomerovaný kámen o síle min. 20mm, vodovodní armatura s keramickým odkapávátkem s plnoprůtokovým sifonem 15x15cm. Konstrukční prvky zhotoveny z netříštivých materiálů, vnější svislé hrany zaobleny nejméně R 10. </t>
  </si>
  <si>
    <t>Celkem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</si>
</sst>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Kč&quot;_-;\-* #,##0.00\ &quot;Kč&quot;_-;_-* &quot;-&quot;??\ &quot;Kč&quot;_-;_-@_-"/>
  </numFmts>
  <fonts count="28" x14ac:knownFonts="1">
    <font>
      <sz val="11"/>
      <color theme="1"/>
      <name val="Calibri"/>
      <family val="2"/>
      <charset val="238"/>
      <scheme val="minor"/>
    </font>
    <font>
      <sz val="12"/>
      <color theme="1"/>
      <name val="Times New Roman"/>
      <family val="1"/>
      <charset val="238"/>
    </font>
    <font>
      <b/>
      <sz val="12"/>
      <color theme="1"/>
      <name val="Times New Roman"/>
      <family val="1"/>
      <charset val="238"/>
    </font>
    <font>
      <u/>
      <sz val="12"/>
      <color theme="1"/>
      <name val="Times New Roman"/>
      <family val="1"/>
      <charset val="238"/>
    </font>
    <font>
      <b/>
      <sz val="10"/>
      <color rgb="FFFF0000"/>
      <name val="Times New Roman"/>
      <family val="1"/>
      <charset val="238"/>
    </font>
    <font>
      <b/>
      <sz val="10"/>
      <color theme="1"/>
      <name val="Times New Roman"/>
      <family val="1"/>
      <charset val="238"/>
    </font>
    <font>
      <sz val="8"/>
      <name val="Verdana"/>
      <family val="2"/>
      <charset val="238"/>
    </font>
    <font>
      <sz val="10"/>
      <color theme="1"/>
      <name val="Times New Roman"/>
      <family val="1"/>
      <charset val="238"/>
    </font>
    <font>
      <sz val="11"/>
      <color theme="1"/>
      <name val="Times New Roman"/>
      <family val="1"/>
      <charset val="238"/>
    </font>
    <font>
      <b/>
      <sz val="8"/>
      <color theme="1"/>
      <name val="Times New Roman"/>
      <family val="1"/>
      <charset val="238"/>
    </font>
    <font>
      <b/>
      <sz val="8"/>
      <color rgb="FFFF0000"/>
      <name val="Times New Roman"/>
      <family val="1"/>
      <charset val="238"/>
    </font>
    <font>
      <sz val="12"/>
      <color rgb="FFFF0000"/>
      <name val="Times New Roman"/>
      <family val="1"/>
      <charset val="238"/>
    </font>
    <font>
      <sz val="11"/>
      <name val="Times New Roman"/>
      <family val="1"/>
      <charset val="238"/>
    </font>
    <font>
      <sz val="8"/>
      <color theme="1"/>
      <name val="Times New Roman"/>
      <family val="1"/>
      <charset val="238"/>
    </font>
    <font>
      <i/>
      <sz val="8"/>
      <color rgb="FFFF0000"/>
      <name val="Times New Roman"/>
      <family val="1"/>
      <charset val="238"/>
    </font>
    <font>
      <b/>
      <sz val="12"/>
      <color rgb="FFFF0000"/>
      <name val="Times New Roman"/>
      <family val="1"/>
      <charset val="238"/>
    </font>
    <font>
      <b/>
      <sz val="16"/>
      <color theme="1"/>
      <name val="Times New Roman"/>
      <family val="1"/>
      <charset val="238"/>
    </font>
    <font>
      <sz val="11"/>
      <color theme="1"/>
      <name val="Calibri"/>
      <family val="2"/>
      <charset val="238"/>
      <scheme val="minor"/>
    </font>
    <font>
      <sz val="10"/>
      <name val="Calibri"/>
      <family val="2"/>
      <charset val="238"/>
      <scheme val="minor"/>
    </font>
    <font>
      <sz val="10"/>
      <color theme="1"/>
      <name val="Calibri"/>
      <family val="2"/>
      <charset val="238"/>
      <scheme val="minor"/>
    </font>
    <font>
      <sz val="10"/>
      <name val="Arial CE"/>
      <charset val="238"/>
    </font>
    <font>
      <sz val="10"/>
      <name val="Arial CE"/>
      <family val="2"/>
      <charset val="238"/>
    </font>
    <font>
      <sz val="10"/>
      <name val="Arial"/>
      <family val="2"/>
      <charset val="238"/>
    </font>
    <font>
      <sz val="10"/>
      <color rgb="FFFF0000"/>
      <name val="Times New Roman"/>
      <family val="1"/>
      <charset val="238"/>
    </font>
    <font>
      <sz val="10"/>
      <color rgb="FFFF0000"/>
      <name val="Calibri"/>
      <family val="2"/>
      <charset val="238"/>
      <scheme val="minor"/>
    </font>
    <font>
      <sz val="8"/>
      <name val="Times New Roman"/>
      <family val="1"/>
      <charset val="238"/>
    </font>
    <font>
      <sz val="14"/>
      <color theme="1"/>
      <name val="Times New Roman"/>
      <family val="1"/>
      <charset val="238"/>
    </font>
    <font>
      <sz val="8"/>
      <color indexed="8"/>
      <name val="Times New Roman"/>
      <family val="1"/>
      <charset val="238"/>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ck">
        <color auto="1"/>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auto="1"/>
      </top>
      <bottom style="thin">
        <color auto="1"/>
      </bottom>
      <diagonal/>
    </border>
    <border>
      <left style="medium">
        <color indexed="64"/>
      </left>
      <right/>
      <top style="thick">
        <color auto="1"/>
      </top>
      <bottom style="thick">
        <color auto="1"/>
      </bottom>
      <diagonal/>
    </border>
    <border>
      <left/>
      <right style="medium">
        <color indexed="64"/>
      </right>
      <top style="thick">
        <color auto="1"/>
      </top>
      <bottom style="thick">
        <color auto="1"/>
      </bottom>
      <diagonal/>
    </border>
    <border>
      <left style="medium">
        <color indexed="64"/>
      </left>
      <right style="thin">
        <color indexed="64"/>
      </right>
      <top/>
      <bottom style="thin">
        <color indexed="64"/>
      </bottom>
      <diagonal/>
    </border>
    <border>
      <left style="medium">
        <color indexed="64"/>
      </left>
      <right style="thin">
        <color indexed="64"/>
      </right>
      <top style="thick">
        <color indexed="64"/>
      </top>
      <bottom style="thick">
        <color indexed="64"/>
      </bottom>
      <diagonal/>
    </border>
    <border>
      <left style="thin">
        <color auto="1"/>
      </left>
      <right style="medium">
        <color indexed="64"/>
      </right>
      <top style="thick">
        <color auto="1"/>
      </top>
      <bottom style="thick">
        <color auto="1"/>
      </bottom>
      <diagonal/>
    </border>
    <border>
      <left style="medium">
        <color indexed="64"/>
      </left>
      <right style="thin">
        <color auto="1"/>
      </right>
      <top style="thin">
        <color auto="1"/>
      </top>
      <bottom/>
      <diagonal/>
    </border>
    <border>
      <left style="thick">
        <color auto="1"/>
      </left>
      <right style="thick">
        <color auto="1"/>
      </right>
      <top style="thick">
        <color auto="1"/>
      </top>
      <bottom style="medium">
        <color indexed="64"/>
      </bottom>
      <diagonal/>
    </border>
    <border>
      <left style="thick">
        <color auto="1"/>
      </left>
      <right style="medium">
        <color indexed="64"/>
      </right>
      <top style="thick">
        <color auto="1"/>
      </top>
      <bottom style="medium">
        <color indexed="64"/>
      </bottom>
      <diagonal/>
    </border>
    <border>
      <left style="thin">
        <color indexed="64"/>
      </left>
      <right style="medium">
        <color indexed="64"/>
      </right>
      <top/>
      <bottom style="thick">
        <color auto="1"/>
      </bottom>
      <diagonal/>
    </border>
  </borders>
  <cellStyleXfs count="8">
    <xf numFmtId="0" fontId="0" fillId="0" borderId="0"/>
    <xf numFmtId="0" fontId="6" fillId="0" borderId="0"/>
    <xf numFmtId="0" fontId="20" fillId="0" borderId="0"/>
    <xf numFmtId="0" fontId="22" fillId="0" borderId="0"/>
    <xf numFmtId="0" fontId="17" fillId="0" borderId="0"/>
    <xf numFmtId="0" fontId="21" fillId="0" borderId="0"/>
    <xf numFmtId="44" fontId="20" fillId="0" borderId="0" applyFont="0" applyFill="0" applyBorder="0" applyAlignment="0" applyProtection="0"/>
    <xf numFmtId="0" fontId="6" fillId="0" borderId="0"/>
  </cellStyleXfs>
  <cellXfs count="144">
    <xf numFmtId="0" fontId="0" fillId="0" borderId="0" xfId="0"/>
    <xf numFmtId="0" fontId="1" fillId="0" borderId="0" xfId="0" applyFont="1" applyAlignment="1">
      <alignment horizontal="center" vertical="center" wrapText="1"/>
    </xf>
    <xf numFmtId="0" fontId="4" fillId="2" borderId="13"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4" fillId="0" borderId="10" xfId="0" applyFont="1" applyBorder="1" applyAlignment="1" applyProtection="1">
      <alignment horizontal="center" vertical="center" wrapText="1"/>
      <protection locked="0"/>
    </xf>
    <xf numFmtId="4" fontId="13" fillId="0" borderId="10" xfId="0" applyNumberFormat="1" applyFont="1" applyBorder="1" applyAlignment="1" applyProtection="1">
      <alignment horizontal="center" vertical="center" wrapText="1"/>
      <protection locked="0"/>
    </xf>
    <xf numFmtId="4" fontId="13" fillId="0" borderId="10" xfId="0" applyNumberFormat="1" applyFont="1" applyBorder="1" applyAlignment="1">
      <alignment horizontal="center" vertical="center" wrapText="1"/>
    </xf>
    <xf numFmtId="4" fontId="13" fillId="0" borderId="6" xfId="0" applyNumberFormat="1" applyFont="1" applyBorder="1" applyAlignment="1" applyProtection="1">
      <alignment horizontal="center" vertical="center" wrapText="1"/>
      <protection locked="0"/>
    </xf>
    <xf numFmtId="4" fontId="13" fillId="0" borderId="6" xfId="0" applyNumberFormat="1" applyFont="1" applyBorder="1" applyAlignment="1">
      <alignment horizontal="center" vertical="center" wrapText="1"/>
    </xf>
    <xf numFmtId="4" fontId="13" fillId="0" borderId="9" xfId="0" applyNumberFormat="1" applyFont="1" applyBorder="1" applyAlignment="1" applyProtection="1">
      <alignment horizontal="center" vertical="center" wrapText="1"/>
      <protection locked="0"/>
    </xf>
    <xf numFmtId="0" fontId="14" fillId="0" borderId="6" xfId="0" applyFont="1" applyBorder="1" applyAlignment="1" applyProtection="1">
      <alignment horizontal="center" vertical="center" wrapText="1"/>
      <protection locked="0"/>
    </xf>
    <xf numFmtId="0" fontId="14" fillId="0" borderId="13" xfId="0" applyFont="1" applyBorder="1" applyAlignment="1" applyProtection="1">
      <alignment horizontal="center" vertical="center" wrapText="1"/>
      <protection locked="0"/>
    </xf>
    <xf numFmtId="4" fontId="13" fillId="0" borderId="13" xfId="0" applyNumberFormat="1" applyFont="1" applyBorder="1" applyAlignment="1">
      <alignment horizontal="center" vertical="center" wrapText="1"/>
    </xf>
    <xf numFmtId="4" fontId="13" fillId="0" borderId="13" xfId="0" applyNumberFormat="1" applyFont="1" applyBorder="1" applyAlignment="1" applyProtection="1">
      <alignment horizontal="center" vertical="center" wrapText="1"/>
      <protection locked="0"/>
    </xf>
    <xf numFmtId="0" fontId="14" fillId="0" borderId="9" xfId="0" applyFont="1" applyBorder="1" applyAlignment="1" applyProtection="1">
      <alignment horizontal="center" vertical="center" wrapText="1"/>
      <protection locked="0"/>
    </xf>
    <xf numFmtId="4" fontId="13" fillId="0" borderId="11" xfId="0" applyNumberFormat="1" applyFont="1" applyBorder="1" applyAlignment="1">
      <alignment horizontal="center" vertical="center" wrapText="1"/>
    </xf>
    <xf numFmtId="4" fontId="13" fillId="0" borderId="16" xfId="0" applyNumberFormat="1" applyFont="1" applyBorder="1" applyAlignment="1">
      <alignment horizontal="center" vertical="center" wrapText="1"/>
    </xf>
    <xf numFmtId="4" fontId="13" fillId="0" borderId="14" xfId="0" applyNumberFormat="1" applyFont="1" applyBorder="1" applyAlignment="1">
      <alignment horizontal="center" vertical="center" wrapText="1"/>
    </xf>
    <xf numFmtId="0" fontId="18" fillId="0" borderId="0" xfId="0" applyFont="1" applyBorder="1" applyAlignment="1">
      <alignment vertical="center" wrapText="1"/>
    </xf>
    <xf numFmtId="0" fontId="25" fillId="0" borderId="10" xfId="1" applyFont="1" applyFill="1" applyBorder="1" applyAlignment="1">
      <alignment horizontal="left" vertical="center" wrapText="1"/>
    </xf>
    <xf numFmtId="0" fontId="14" fillId="0" borderId="10" xfId="0" applyFont="1" applyFill="1" applyBorder="1" applyAlignment="1" applyProtection="1">
      <alignment horizontal="center" vertical="center" wrapText="1"/>
      <protection locked="0"/>
    </xf>
    <xf numFmtId="4" fontId="13" fillId="0" borderId="6" xfId="0" applyNumberFormat="1" applyFont="1" applyFill="1" applyBorder="1" applyAlignment="1" applyProtection="1">
      <alignment horizontal="center" vertical="center" wrapText="1"/>
      <protection locked="0"/>
    </xf>
    <xf numFmtId="0" fontId="25" fillId="4" borderId="10" xfId="0" applyFont="1" applyFill="1" applyBorder="1" applyAlignment="1">
      <alignment horizontal="left" vertical="center" wrapText="1"/>
    </xf>
    <xf numFmtId="4" fontId="13" fillId="0" borderId="9" xfId="0" applyNumberFormat="1" applyFont="1" applyFill="1" applyBorder="1" applyAlignment="1" applyProtection="1">
      <alignment horizontal="center" vertical="center" wrapText="1"/>
      <protection locked="0"/>
    </xf>
    <xf numFmtId="4" fontId="13" fillId="0" borderId="10" xfId="0" applyNumberFormat="1" applyFont="1" applyFill="1" applyBorder="1" applyAlignment="1">
      <alignment horizontal="center" vertical="center" wrapText="1"/>
    </xf>
    <xf numFmtId="4" fontId="13" fillId="0" borderId="11" xfId="0" applyNumberFormat="1" applyFont="1" applyFill="1" applyBorder="1" applyAlignment="1">
      <alignment horizontal="center" vertical="center" wrapText="1"/>
    </xf>
    <xf numFmtId="0" fontId="19" fillId="0" borderId="1" xfId="0" applyFont="1" applyBorder="1" applyAlignment="1">
      <alignment horizontal="left" vertical="center" wrapText="1"/>
    </xf>
    <xf numFmtId="0" fontId="24" fillId="0" borderId="1" xfId="0" applyFont="1" applyBorder="1" applyAlignment="1">
      <alignment horizontal="left" vertical="center" wrapText="1"/>
    </xf>
    <xf numFmtId="0" fontId="18" fillId="0" borderId="1" xfId="0" applyFont="1" applyBorder="1" applyAlignment="1">
      <alignment vertical="center" wrapText="1"/>
    </xf>
    <xf numFmtId="0" fontId="18" fillId="0" borderId="1" xfId="2" applyFont="1" applyBorder="1" applyAlignment="1">
      <alignment horizontal="left" vertical="center" wrapText="1"/>
    </xf>
    <xf numFmtId="0" fontId="24" fillId="0" borderId="1" xfId="0" applyFont="1" applyBorder="1" applyAlignment="1">
      <alignment vertical="center" wrapText="1"/>
    </xf>
    <xf numFmtId="0" fontId="18" fillId="0" borderId="1" xfId="0" applyFont="1" applyBorder="1" applyAlignment="1">
      <alignment horizontal="left" vertical="center" wrapText="1"/>
    </xf>
    <xf numFmtId="0" fontId="18" fillId="0" borderId="1" xfId="0" applyFont="1" applyFill="1" applyBorder="1" applyAlignment="1">
      <alignment vertical="center" wrapText="1"/>
    </xf>
    <xf numFmtId="0" fontId="24" fillId="0" borderId="1" xfId="0" applyFont="1" applyFill="1" applyBorder="1" applyAlignment="1">
      <alignment vertical="center" wrapText="1"/>
    </xf>
    <xf numFmtId="0" fontId="18" fillId="0" borderId="1" xfId="0" applyFont="1" applyFill="1" applyBorder="1" applyAlignment="1">
      <alignment horizontal="left" vertical="center" wrapText="1"/>
    </xf>
    <xf numFmtId="0" fontId="1" fillId="0" borderId="0" xfId="0" applyFont="1" applyAlignment="1">
      <alignment wrapText="1"/>
    </xf>
    <xf numFmtId="0" fontId="11" fillId="0" borderId="0" xfId="0" applyFont="1" applyAlignment="1">
      <alignment wrapText="1"/>
    </xf>
    <xf numFmtId="0" fontId="11" fillId="0" borderId="0" xfId="0" applyFont="1" applyAlignment="1">
      <alignment vertical="center" wrapText="1"/>
    </xf>
    <xf numFmtId="0" fontId="1" fillId="0" borderId="0" xfId="0" applyFont="1" applyAlignment="1">
      <alignment vertical="center" wrapText="1"/>
    </xf>
    <xf numFmtId="0" fontId="23" fillId="0" borderId="0" xfId="0" applyFont="1" applyAlignment="1">
      <alignment horizontal="center" vertical="center" wrapText="1"/>
    </xf>
    <xf numFmtId="0" fontId="7" fillId="0" borderId="0" xfId="0" applyFont="1" applyAlignment="1">
      <alignment horizontal="center" vertical="center" wrapText="1"/>
    </xf>
    <xf numFmtId="0" fontId="18" fillId="0" borderId="1" xfId="0" applyFont="1" applyBorder="1" applyAlignment="1">
      <alignment horizontal="justify" vertical="center" wrapText="1"/>
    </xf>
    <xf numFmtId="4" fontId="13" fillId="0" borderId="35" xfId="0" applyNumberFormat="1" applyFont="1" applyBorder="1" applyAlignment="1">
      <alignment horizontal="center" vertical="center" wrapText="1"/>
    </xf>
    <xf numFmtId="0" fontId="19" fillId="0" borderId="1" xfId="0" applyFont="1" applyBorder="1" applyAlignment="1">
      <alignment horizontal="center" vertical="center" wrapText="1"/>
    </xf>
    <xf numFmtId="4" fontId="13" fillId="0" borderId="6" xfId="0" applyNumberFormat="1" applyFont="1" applyFill="1" applyBorder="1" applyAlignment="1">
      <alignment horizontal="center" vertical="center" wrapText="1"/>
    </xf>
    <xf numFmtId="4" fontId="13" fillId="0" borderId="16" xfId="0" applyNumberFormat="1" applyFont="1" applyFill="1" applyBorder="1" applyAlignment="1">
      <alignment horizontal="center" vertical="center" wrapText="1"/>
    </xf>
    <xf numFmtId="0" fontId="18" fillId="0" borderId="1" xfId="0" applyFont="1" applyFill="1" applyBorder="1" applyAlignment="1">
      <alignment horizontal="justify" vertical="center" wrapText="1"/>
    </xf>
    <xf numFmtId="0" fontId="23" fillId="0" borderId="0" xfId="0" applyFont="1" applyFill="1" applyAlignment="1">
      <alignment horizontal="center" vertical="center" wrapText="1"/>
    </xf>
    <xf numFmtId="0" fontId="7" fillId="0" borderId="0" xfId="0" applyFont="1" applyFill="1" applyAlignment="1">
      <alignment horizontal="center" vertical="center" wrapText="1"/>
    </xf>
    <xf numFmtId="0" fontId="18" fillId="0" borderId="1" xfId="0" applyFont="1" applyBorder="1" applyAlignment="1">
      <alignment horizontal="justify" wrapText="1"/>
    </xf>
    <xf numFmtId="0" fontId="18" fillId="0" borderId="0" xfId="0" applyFont="1" applyAlignment="1">
      <alignment horizontal="justify" wrapText="1"/>
    </xf>
    <xf numFmtId="4" fontId="13" fillId="0" borderId="9" xfId="0" applyNumberFormat="1" applyFont="1" applyBorder="1" applyAlignment="1">
      <alignment horizontal="center" vertical="center" wrapText="1"/>
    </xf>
    <xf numFmtId="0" fontId="24"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0" xfId="0" applyFont="1" applyBorder="1" applyAlignment="1">
      <alignment horizontal="center" vertical="center" wrapText="1"/>
    </xf>
    <xf numFmtId="4" fontId="13" fillId="0" borderId="33" xfId="0" applyNumberFormat="1" applyFont="1" applyBorder="1" applyAlignment="1">
      <alignment horizontal="center" vertical="center" wrapText="1"/>
    </xf>
    <xf numFmtId="4" fontId="13" fillId="0" borderId="34" xfId="0" applyNumberFormat="1" applyFont="1" applyBorder="1" applyAlignment="1">
      <alignment horizontal="center" vertical="center" wrapText="1"/>
    </xf>
    <xf numFmtId="0" fontId="1" fillId="0" borderId="0" xfId="0" applyFont="1" applyAlignment="1">
      <alignment horizontal="left" wrapText="1"/>
    </xf>
    <xf numFmtId="0" fontId="25" fillId="0" borderId="6" xfId="1" applyFont="1" applyFill="1" applyBorder="1" applyAlignment="1">
      <alignment horizontal="left" vertical="center" wrapText="1"/>
    </xf>
    <xf numFmtId="0" fontId="13" fillId="0" borderId="29" xfId="0" applyFont="1" applyBorder="1" applyAlignment="1">
      <alignment horizontal="center" vertical="center" wrapText="1"/>
    </xf>
    <xf numFmtId="0" fontId="25" fillId="0" borderId="10" xfId="0" applyFont="1" applyBorder="1" applyAlignment="1">
      <alignment horizontal="center" vertical="center" wrapText="1"/>
    </xf>
    <xf numFmtId="0" fontId="13" fillId="4" borderId="10" xfId="0" applyNumberFormat="1" applyFont="1" applyFill="1" applyBorder="1" applyAlignment="1">
      <alignment vertical="center" wrapText="1"/>
    </xf>
    <xf numFmtId="0" fontId="13" fillId="0" borderId="24" xfId="0" applyFont="1" applyBorder="1" applyAlignment="1">
      <alignment horizontal="center" vertical="center" wrapText="1"/>
    </xf>
    <xf numFmtId="0" fontId="25" fillId="0" borderId="6" xfId="0" applyFont="1" applyBorder="1" applyAlignment="1">
      <alignment horizontal="center" vertical="center" wrapText="1"/>
    </xf>
    <xf numFmtId="0" fontId="27" fillId="4" borderId="6" xfId="0" applyNumberFormat="1" applyFont="1" applyFill="1" applyBorder="1" applyAlignment="1">
      <alignment vertical="center" wrapText="1"/>
    </xf>
    <xf numFmtId="0" fontId="27" fillId="0" borderId="6" xfId="0" applyNumberFormat="1" applyFont="1" applyFill="1" applyBorder="1" applyAlignment="1">
      <alignment vertical="center" wrapText="1"/>
    </xf>
    <xf numFmtId="0" fontId="27" fillId="0" borderId="6" xfId="0" applyNumberFormat="1" applyFont="1" applyBorder="1" applyAlignment="1">
      <alignment horizontal="center" vertical="center" wrapText="1"/>
    </xf>
    <xf numFmtId="0" fontId="25" fillId="0" borderId="6" xfId="0" applyFont="1" applyFill="1" applyBorder="1" applyAlignment="1">
      <alignment vertical="center" wrapText="1"/>
    </xf>
    <xf numFmtId="0" fontId="25" fillId="0" borderId="6"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6" xfId="0" applyFont="1" applyBorder="1" applyAlignment="1">
      <alignment horizontal="center" vertical="center" wrapText="1"/>
    </xf>
    <xf numFmtId="0" fontId="25" fillId="0" borderId="10" xfId="1" applyFont="1" applyFill="1" applyBorder="1" applyAlignment="1">
      <alignment horizontal="center" vertical="center" wrapText="1"/>
    </xf>
    <xf numFmtId="0" fontId="25" fillId="0" borderId="6" xfId="1" applyFont="1" applyFill="1" applyBorder="1" applyAlignment="1">
      <alignment horizontal="center" vertical="center" wrapText="1"/>
    </xf>
    <xf numFmtId="0" fontId="13" fillId="0" borderId="6" xfId="1" applyFont="1" applyFill="1" applyBorder="1" applyAlignment="1">
      <alignment horizontal="left" vertical="center" wrapText="1"/>
    </xf>
    <xf numFmtId="0" fontId="25" fillId="0" borderId="24"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13" fillId="0" borderId="32" xfId="0" applyFont="1" applyBorder="1" applyAlignment="1">
      <alignment horizontal="center" vertical="center" wrapText="1"/>
    </xf>
    <xf numFmtId="0" fontId="25" fillId="0" borderId="9" xfId="1" applyFont="1" applyFill="1" applyBorder="1" applyAlignment="1">
      <alignment horizontal="center" vertical="center" wrapText="1"/>
    </xf>
    <xf numFmtId="0" fontId="25" fillId="0" borderId="9" xfId="1" applyFont="1" applyFill="1" applyBorder="1" applyAlignment="1">
      <alignment horizontal="left" vertical="center" wrapText="1"/>
    </xf>
    <xf numFmtId="0" fontId="13" fillId="0" borderId="10" xfId="0" applyFont="1" applyBorder="1" applyAlignment="1">
      <alignment horizontal="center" vertical="center" wrapText="1"/>
    </xf>
    <xf numFmtId="0" fontId="25" fillId="0" borderId="10" xfId="0" applyFont="1" applyBorder="1" applyAlignment="1">
      <alignment horizontal="left" vertical="center" wrapText="1"/>
    </xf>
    <xf numFmtId="0" fontId="25" fillId="4" borderId="6" xfId="0" applyFont="1" applyFill="1" applyBorder="1" applyAlignment="1">
      <alignment horizontal="left" vertical="center" wrapText="1"/>
    </xf>
    <xf numFmtId="0" fontId="25" fillId="0" borderId="6" xfId="0" applyFont="1" applyBorder="1" applyAlignment="1">
      <alignment horizontal="left" vertical="center" wrapText="1"/>
    </xf>
    <xf numFmtId="0" fontId="25" fillId="4" borderId="6" xfId="0" applyFont="1" applyFill="1" applyBorder="1" applyAlignment="1">
      <alignment horizontal="center" vertical="center" wrapText="1"/>
    </xf>
    <xf numFmtId="0" fontId="13" fillId="0" borderId="6" xfId="0" applyFont="1" applyBorder="1" applyAlignment="1">
      <alignment vertical="center" wrapText="1"/>
    </xf>
    <xf numFmtId="0" fontId="25" fillId="0" borderId="6" xfId="0" applyFont="1" applyBorder="1" applyAlignment="1">
      <alignment vertical="center" wrapText="1"/>
    </xf>
    <xf numFmtId="0" fontId="25" fillId="0" borderId="9" xfId="0" applyFont="1" applyFill="1" applyBorder="1" applyAlignment="1">
      <alignment horizontal="center" vertical="center" wrapText="1"/>
    </xf>
    <xf numFmtId="0" fontId="25" fillId="4" borderId="9" xfId="0" applyFont="1" applyFill="1" applyBorder="1" applyAlignment="1">
      <alignment horizontal="left" vertical="center" wrapText="1"/>
    </xf>
    <xf numFmtId="0" fontId="13" fillId="0" borderId="9" xfId="0" applyFont="1" applyBorder="1" applyAlignment="1">
      <alignment horizontal="center" vertical="center" wrapText="1"/>
    </xf>
    <xf numFmtId="0" fontId="25" fillId="0" borderId="13" xfId="1" applyFont="1" applyFill="1" applyBorder="1" applyAlignment="1">
      <alignment horizontal="center" vertical="center" wrapText="1"/>
    </xf>
    <xf numFmtId="0" fontId="13" fillId="0" borderId="13"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9" xfId="0" applyFont="1" applyFill="1" applyBorder="1" applyAlignment="1">
      <alignment vertical="center" wrapText="1"/>
    </xf>
    <xf numFmtId="0" fontId="25" fillId="0" borderId="10" xfId="0" applyFont="1" applyBorder="1" applyAlignment="1">
      <alignment vertical="center" wrapText="1"/>
    </xf>
    <xf numFmtId="0" fontId="25" fillId="0" borderId="9" xfId="0" applyFont="1" applyBorder="1" applyAlignment="1">
      <alignment vertical="center" wrapText="1"/>
    </xf>
    <xf numFmtId="0" fontId="13" fillId="0" borderId="9" xfId="0" applyFont="1" applyFill="1" applyBorder="1" applyAlignment="1">
      <alignment horizontal="center" vertical="center" wrapText="1"/>
    </xf>
    <xf numFmtId="0" fontId="25" fillId="0" borderId="6" xfId="0" applyFont="1" applyFill="1" applyBorder="1" applyAlignment="1">
      <alignment horizontal="left" vertical="center" wrapText="1"/>
    </xf>
    <xf numFmtId="0" fontId="1" fillId="0" borderId="0" xfId="0" applyFont="1" applyAlignment="1">
      <alignment wrapText="1"/>
    </xf>
    <xf numFmtId="0" fontId="0" fillId="0" borderId="0" xfId="0" applyAlignment="1">
      <alignment wrapText="1"/>
    </xf>
    <xf numFmtId="0" fontId="5" fillId="3" borderId="13"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1" fillId="0" borderId="33" xfId="0" applyFont="1" applyBorder="1" applyAlignment="1">
      <alignment horizontal="center" vertical="center" wrapText="1"/>
    </xf>
    <xf numFmtId="0" fontId="1" fillId="2" borderId="1" xfId="0" applyFont="1" applyFill="1" applyBorder="1" applyAlignment="1">
      <alignment horizontal="center" wrapText="1"/>
    </xf>
    <xf numFmtId="0" fontId="8" fillId="2" borderId="0" xfId="0" applyFont="1" applyFill="1" applyBorder="1" applyAlignment="1">
      <alignment horizontal="center" wrapText="1"/>
    </xf>
    <xf numFmtId="0" fontId="8" fillId="2" borderId="2" xfId="0" applyFont="1" applyFill="1" applyBorder="1" applyAlignment="1">
      <alignment horizontal="center" wrapText="1"/>
    </xf>
    <xf numFmtId="0" fontId="2"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 fillId="3" borderId="3" xfId="0" applyFont="1" applyFill="1" applyBorder="1" applyAlignment="1">
      <alignment horizontal="left" wrapText="1"/>
    </xf>
    <xf numFmtId="0" fontId="1" fillId="3" borderId="4" xfId="0" applyFont="1" applyFill="1" applyBorder="1" applyAlignment="1">
      <alignment horizontal="left" wrapText="1"/>
    </xf>
    <xf numFmtId="0" fontId="1" fillId="3" borderId="5" xfId="0" applyFont="1" applyFill="1" applyBorder="1" applyAlignment="1">
      <alignment horizontal="left" wrapText="1"/>
    </xf>
    <xf numFmtId="0" fontId="2" fillId="2" borderId="27"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16" xfId="0" applyFont="1" applyBorder="1" applyAlignment="1">
      <alignment horizontal="center" vertical="center" wrapText="1"/>
    </xf>
    <xf numFmtId="0" fontId="12" fillId="2" borderId="25" xfId="0" applyFont="1" applyFill="1" applyBorder="1" applyAlignment="1" applyProtection="1">
      <alignment horizontal="center" vertical="center" wrapText="1"/>
      <protection locked="0"/>
    </xf>
    <xf numFmtId="0" fontId="12" fillId="2" borderId="15" xfId="0" applyFont="1" applyFill="1" applyBorder="1" applyAlignment="1" applyProtection="1">
      <alignment horizontal="center" vertical="center" wrapText="1"/>
      <protection locked="0"/>
    </xf>
    <xf numFmtId="0" fontId="12" fillId="0" borderId="15" xfId="0" applyFont="1" applyBorder="1" applyAlignment="1" applyProtection="1">
      <alignment horizontal="center" vertical="center" wrapText="1"/>
      <protection locked="0"/>
    </xf>
    <xf numFmtId="0" fontId="12" fillId="0" borderId="26" xfId="0" applyFont="1" applyBorder="1" applyAlignment="1" applyProtection="1">
      <alignment horizontal="center" vertical="center" wrapText="1"/>
      <protection locked="0"/>
    </xf>
    <xf numFmtId="0" fontId="9" fillId="3" borderId="9"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21" xfId="0" applyFont="1" applyBorder="1" applyAlignment="1">
      <alignment horizontal="center" vertical="center" wrapText="1"/>
    </xf>
    <xf numFmtId="0" fontId="26" fillId="0" borderId="22" xfId="0" applyFont="1" applyBorder="1" applyAlignment="1">
      <alignment horizontal="center" vertical="center" wrapText="1"/>
    </xf>
    <xf numFmtId="0" fontId="9"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1" fillId="0" borderId="0" xfId="0" applyFont="1" applyAlignment="1" applyProtection="1">
      <alignment wrapText="1"/>
      <protection locked="0"/>
    </xf>
  </cellXfs>
  <cellStyles count="8">
    <cellStyle name="Měna 2" xfId="6"/>
    <cellStyle name="Normální" xfId="0" builtinId="0"/>
    <cellStyle name="Normální 10 3" xfId="7"/>
    <cellStyle name="Normální 2" xfId="5"/>
    <cellStyle name="normální 2 2" xfId="3"/>
    <cellStyle name="Normální 3" xfId="2"/>
    <cellStyle name="Normální 5 2" xfId="1"/>
    <cellStyle name="normální 6"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2667000</xdr:colOff>
      <xdr:row>98</xdr:row>
      <xdr:rowOff>28575</xdr:rowOff>
    </xdr:from>
    <xdr:to>
      <xdr:col>7</xdr:col>
      <xdr:colOff>257175</xdr:colOff>
      <xdr:row>102</xdr:row>
      <xdr:rowOff>180975</xdr:rowOff>
    </xdr:to>
    <xdr:pic>
      <xdr:nvPicPr>
        <xdr:cNvPr id="4" name="Obrázek 1" descr="IROP_CZ_RO_C_C RGB">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10025" y="146780250"/>
          <a:ext cx="5934075" cy="981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4"/>
  <sheetViews>
    <sheetView tabSelected="1" zoomScaleNormal="100" zoomScalePageLayoutView="90" workbookViewId="0">
      <pane ySplit="1" topLeftCell="A2" activePane="bottomLeft" state="frozen"/>
      <selection pane="bottomLeft" activeCell="F19" activeCellId="7" sqref="Q104 F87:G96 F76:G85 F60:G74 F50:G58 F33:G48 F21:G31 F10:G19"/>
    </sheetView>
  </sheetViews>
  <sheetFormatPr defaultColWidth="9.140625" defaultRowHeight="15.75" x14ac:dyDescent="0.25"/>
  <cols>
    <col min="1" max="1" width="6.7109375" style="35" customWidth="1"/>
    <col min="2" max="2" width="13.42578125" style="35" customWidth="1"/>
    <col min="3" max="3" width="45" style="57" customWidth="1"/>
    <col min="4" max="4" width="10.140625" style="35" customWidth="1"/>
    <col min="5" max="5" width="8.85546875" style="35" customWidth="1"/>
    <col min="6" max="6" width="49.7109375" style="35" customWidth="1"/>
    <col min="7" max="7" width="11.42578125" style="35" customWidth="1"/>
    <col min="8" max="8" width="11.28515625" style="35" customWidth="1"/>
    <col min="9" max="9" width="9.42578125" style="35" customWidth="1"/>
    <col min="10" max="10" width="14.28515625" style="35" customWidth="1"/>
    <col min="11" max="11" width="8.5703125" style="35" customWidth="1"/>
    <col min="12" max="12" width="8" style="35" customWidth="1"/>
    <col min="13" max="16384" width="9.140625" style="35"/>
  </cols>
  <sheetData>
    <row r="1" spans="1:12" ht="16.5" thickBot="1" x14ac:dyDescent="0.3">
      <c r="A1" s="109" t="s">
        <v>0</v>
      </c>
      <c r="B1" s="110"/>
      <c r="C1" s="110"/>
      <c r="D1" s="110"/>
      <c r="E1" s="110"/>
      <c r="F1" s="110"/>
      <c r="G1" s="110"/>
      <c r="H1" s="110"/>
      <c r="I1" s="110"/>
      <c r="J1" s="111"/>
      <c r="K1" s="98"/>
      <c r="L1" s="98"/>
    </row>
    <row r="2" spans="1:12" ht="15.75" customHeight="1" x14ac:dyDescent="0.25">
      <c r="A2" s="128" t="s">
        <v>1</v>
      </c>
      <c r="B2" s="129"/>
      <c r="C2" s="129"/>
      <c r="D2" s="129"/>
      <c r="E2" s="129"/>
      <c r="F2" s="129"/>
      <c r="G2" s="129"/>
      <c r="H2" s="129"/>
      <c r="I2" s="129"/>
      <c r="J2" s="130"/>
      <c r="K2" s="98"/>
      <c r="L2" s="98"/>
    </row>
    <row r="3" spans="1:12" ht="16.5" customHeight="1" thickBot="1" x14ac:dyDescent="0.3">
      <c r="A3" s="131" t="s">
        <v>2</v>
      </c>
      <c r="B3" s="132"/>
      <c r="C3" s="132"/>
      <c r="D3" s="132"/>
      <c r="E3" s="132"/>
      <c r="F3" s="132"/>
      <c r="G3" s="132"/>
      <c r="H3" s="132"/>
      <c r="I3" s="132"/>
      <c r="J3" s="133"/>
      <c r="K3" s="98"/>
      <c r="L3" s="98"/>
    </row>
    <row r="4" spans="1:12" ht="87" customHeight="1" x14ac:dyDescent="0.25">
      <c r="A4" s="103" t="s">
        <v>3</v>
      </c>
      <c r="B4" s="104"/>
      <c r="C4" s="104"/>
      <c r="D4" s="104"/>
      <c r="E4" s="104"/>
      <c r="F4" s="104"/>
      <c r="G4" s="104"/>
      <c r="H4" s="104"/>
      <c r="I4" s="104"/>
      <c r="J4" s="105"/>
      <c r="K4" s="98"/>
      <c r="L4" s="98"/>
    </row>
    <row r="5" spans="1:12" ht="14.25" customHeight="1" x14ac:dyDescent="0.25">
      <c r="A5" s="119" t="s">
        <v>4</v>
      </c>
      <c r="B5" s="120"/>
      <c r="C5" s="120"/>
      <c r="D5" s="120"/>
      <c r="E5" s="120"/>
      <c r="F5" s="120"/>
      <c r="G5" s="120"/>
      <c r="H5" s="120"/>
      <c r="I5" s="120"/>
      <c r="J5" s="121"/>
      <c r="K5" s="36"/>
      <c r="L5" s="98"/>
    </row>
    <row r="6" spans="1:12" ht="16.5" customHeight="1" x14ac:dyDescent="0.25">
      <c r="A6" s="122" t="s">
        <v>5</v>
      </c>
      <c r="B6" s="123"/>
      <c r="C6" s="123"/>
      <c r="D6" s="123"/>
      <c r="E6" s="123"/>
      <c r="F6" s="123"/>
      <c r="G6" s="123"/>
      <c r="H6" s="123"/>
      <c r="I6" s="124"/>
      <c r="J6" s="125"/>
      <c r="K6" s="98"/>
      <c r="L6" s="98"/>
    </row>
    <row r="7" spans="1:12" ht="52.5" customHeight="1" x14ac:dyDescent="0.25">
      <c r="A7" s="115" t="s">
        <v>6</v>
      </c>
      <c r="B7" s="116" t="s">
        <v>7</v>
      </c>
      <c r="C7" s="116" t="s">
        <v>8</v>
      </c>
      <c r="D7" s="118" t="s">
        <v>9</v>
      </c>
      <c r="E7" s="126" t="s">
        <v>10</v>
      </c>
      <c r="F7" s="100" t="s">
        <v>11</v>
      </c>
      <c r="G7" s="101" t="s">
        <v>12</v>
      </c>
      <c r="H7" s="116" t="s">
        <v>13</v>
      </c>
      <c r="I7" s="116" t="s">
        <v>14</v>
      </c>
      <c r="J7" s="117" t="s">
        <v>15</v>
      </c>
      <c r="K7" s="98"/>
      <c r="L7" s="98"/>
    </row>
    <row r="8" spans="1:12" s="1" customFormat="1" ht="32.25" customHeight="1" thickBot="1" x14ac:dyDescent="0.3">
      <c r="A8" s="115"/>
      <c r="B8" s="116"/>
      <c r="C8" s="116"/>
      <c r="D8" s="118"/>
      <c r="E8" s="127"/>
      <c r="F8" s="2" t="s">
        <v>16</v>
      </c>
      <c r="G8" s="3" t="s">
        <v>16</v>
      </c>
      <c r="H8" s="116"/>
      <c r="I8" s="116"/>
      <c r="J8" s="117"/>
    </row>
    <row r="9" spans="1:12" s="38" customFormat="1" ht="36" customHeight="1" x14ac:dyDescent="0.25">
      <c r="A9" s="112" t="s">
        <v>17</v>
      </c>
      <c r="B9" s="113"/>
      <c r="C9" s="113"/>
      <c r="D9" s="113"/>
      <c r="E9" s="113"/>
      <c r="F9" s="113"/>
      <c r="G9" s="113"/>
      <c r="H9" s="113"/>
      <c r="I9" s="113"/>
      <c r="J9" s="114"/>
      <c r="K9" s="37"/>
    </row>
    <row r="10" spans="1:12" s="40" customFormat="1" ht="135" customHeight="1" thickTop="1" x14ac:dyDescent="0.25">
      <c r="A10" s="59">
        <v>1</v>
      </c>
      <c r="B10" s="60" t="s">
        <v>18</v>
      </c>
      <c r="C10" s="61" t="s">
        <v>19</v>
      </c>
      <c r="D10" s="60">
        <v>1</v>
      </c>
      <c r="E10" s="60" t="s">
        <v>20</v>
      </c>
      <c r="F10" s="4" t="s">
        <v>21</v>
      </c>
      <c r="G10" s="5"/>
      <c r="H10" s="6">
        <f t="shared" ref="H10:H19" si="0">G10*D10</f>
        <v>0</v>
      </c>
      <c r="I10" s="6">
        <f>H10*0.21</f>
        <v>0</v>
      </c>
      <c r="J10" s="15">
        <f>SUM(H10:I10)</f>
        <v>0</v>
      </c>
      <c r="K10" s="26"/>
      <c r="L10" s="39"/>
    </row>
    <row r="11" spans="1:12" s="40" customFormat="1" ht="116.25" customHeight="1" x14ac:dyDescent="0.25">
      <c r="A11" s="62">
        <v>2</v>
      </c>
      <c r="B11" s="63" t="s">
        <v>22</v>
      </c>
      <c r="C11" s="64" t="s">
        <v>23</v>
      </c>
      <c r="D11" s="63">
        <v>1</v>
      </c>
      <c r="E11" s="60" t="s">
        <v>20</v>
      </c>
      <c r="F11" s="4" t="s">
        <v>21</v>
      </c>
      <c r="G11" s="7"/>
      <c r="H11" s="8">
        <f t="shared" si="0"/>
        <v>0</v>
      </c>
      <c r="I11" s="8">
        <f t="shared" ref="I11:I19" si="1">H11*0.21</f>
        <v>0</v>
      </c>
      <c r="J11" s="16">
        <f t="shared" ref="J11:J19" si="2">SUM(H11:I11)</f>
        <v>0</v>
      </c>
      <c r="K11" s="26"/>
    </row>
    <row r="12" spans="1:12" s="40" customFormat="1" ht="220.5" customHeight="1" x14ac:dyDescent="0.25">
      <c r="A12" s="62">
        <v>3</v>
      </c>
      <c r="B12" s="63" t="s">
        <v>24</v>
      </c>
      <c r="C12" s="65" t="s">
        <v>25</v>
      </c>
      <c r="D12" s="63">
        <v>10</v>
      </c>
      <c r="E12" s="60" t="s">
        <v>20</v>
      </c>
      <c r="F12" s="4" t="s">
        <v>21</v>
      </c>
      <c r="G12" s="7"/>
      <c r="H12" s="6">
        <f t="shared" si="0"/>
        <v>0</v>
      </c>
      <c r="I12" s="6">
        <f t="shared" si="1"/>
        <v>0</v>
      </c>
      <c r="J12" s="15">
        <f t="shared" si="2"/>
        <v>0</v>
      </c>
      <c r="K12" s="27"/>
    </row>
    <row r="13" spans="1:12" s="40" customFormat="1" ht="141.75" customHeight="1" x14ac:dyDescent="0.25">
      <c r="A13" s="62">
        <v>4</v>
      </c>
      <c r="B13" s="66" t="s">
        <v>26</v>
      </c>
      <c r="C13" s="67" t="s">
        <v>27</v>
      </c>
      <c r="D13" s="63">
        <v>2</v>
      </c>
      <c r="E13" s="60" t="s">
        <v>20</v>
      </c>
      <c r="F13" s="4" t="s">
        <v>21</v>
      </c>
      <c r="G13" s="7"/>
      <c r="H13" s="6">
        <f t="shared" si="0"/>
        <v>0</v>
      </c>
      <c r="I13" s="6">
        <f t="shared" si="1"/>
        <v>0</v>
      </c>
      <c r="J13" s="15">
        <f t="shared" si="2"/>
        <v>0</v>
      </c>
      <c r="K13" s="26"/>
    </row>
    <row r="14" spans="1:12" s="40" customFormat="1" ht="95.25" customHeight="1" x14ac:dyDescent="0.25">
      <c r="A14" s="62">
        <v>5</v>
      </c>
      <c r="B14" s="68" t="s">
        <v>28</v>
      </c>
      <c r="C14" s="67" t="s">
        <v>29</v>
      </c>
      <c r="D14" s="66">
        <v>12</v>
      </c>
      <c r="E14" s="60" t="s">
        <v>20</v>
      </c>
      <c r="F14" s="4" t="s">
        <v>21</v>
      </c>
      <c r="G14" s="7"/>
      <c r="H14" s="6">
        <f t="shared" si="0"/>
        <v>0</v>
      </c>
      <c r="I14" s="6">
        <f t="shared" si="1"/>
        <v>0</v>
      </c>
      <c r="J14" s="15">
        <f t="shared" si="2"/>
        <v>0</v>
      </c>
      <c r="K14" s="26"/>
    </row>
    <row r="15" spans="1:12" s="40" customFormat="1" ht="351.75" customHeight="1" x14ac:dyDescent="0.25">
      <c r="A15" s="62">
        <v>6</v>
      </c>
      <c r="B15" s="66" t="s">
        <v>30</v>
      </c>
      <c r="C15" s="19" t="s">
        <v>31</v>
      </c>
      <c r="D15" s="66">
        <v>24</v>
      </c>
      <c r="E15" s="60" t="s">
        <v>20</v>
      </c>
      <c r="F15" s="4" t="s">
        <v>21</v>
      </c>
      <c r="G15" s="7"/>
      <c r="H15" s="6">
        <f t="shared" si="0"/>
        <v>0</v>
      </c>
      <c r="I15" s="6">
        <f t="shared" si="1"/>
        <v>0</v>
      </c>
      <c r="J15" s="15">
        <f t="shared" si="2"/>
        <v>0</v>
      </c>
      <c r="K15" s="41"/>
    </row>
    <row r="16" spans="1:12" s="40" customFormat="1" ht="112.5" x14ac:dyDescent="0.25">
      <c r="A16" s="62">
        <v>7</v>
      </c>
      <c r="B16" s="69" t="s">
        <v>32</v>
      </c>
      <c r="C16" s="58" t="s">
        <v>33</v>
      </c>
      <c r="D16" s="66">
        <v>1</v>
      </c>
      <c r="E16" s="60" t="s">
        <v>20</v>
      </c>
      <c r="F16" s="4" t="s">
        <v>21</v>
      </c>
      <c r="G16" s="7"/>
      <c r="H16" s="6">
        <f t="shared" si="0"/>
        <v>0</v>
      </c>
      <c r="I16" s="6">
        <f t="shared" si="1"/>
        <v>0</v>
      </c>
      <c r="J16" s="16">
        <f t="shared" si="2"/>
        <v>0</v>
      </c>
      <c r="K16" s="28"/>
    </row>
    <row r="17" spans="1:12" s="40" customFormat="1" ht="192.75" customHeight="1" x14ac:dyDescent="0.25">
      <c r="A17" s="62">
        <v>8</v>
      </c>
      <c r="B17" s="70" t="s">
        <v>34</v>
      </c>
      <c r="C17" s="58" t="s">
        <v>35</v>
      </c>
      <c r="D17" s="66">
        <v>2</v>
      </c>
      <c r="E17" s="60" t="s">
        <v>20</v>
      </c>
      <c r="F17" s="4" t="s">
        <v>21</v>
      </c>
      <c r="G17" s="7"/>
      <c r="H17" s="6">
        <f t="shared" si="0"/>
        <v>0</v>
      </c>
      <c r="I17" s="6">
        <f t="shared" si="1"/>
        <v>0</v>
      </c>
      <c r="J17" s="15">
        <f t="shared" si="2"/>
        <v>0</v>
      </c>
      <c r="K17" s="28"/>
    </row>
    <row r="18" spans="1:12" s="40" customFormat="1" ht="133.5" customHeight="1" x14ac:dyDescent="0.25">
      <c r="A18" s="62">
        <v>9</v>
      </c>
      <c r="B18" s="70" t="s">
        <v>34</v>
      </c>
      <c r="C18" s="58" t="s">
        <v>36</v>
      </c>
      <c r="D18" s="66">
        <v>1</v>
      </c>
      <c r="E18" s="60" t="s">
        <v>20</v>
      </c>
      <c r="F18" s="4" t="s">
        <v>21</v>
      </c>
      <c r="G18" s="7"/>
      <c r="H18" s="6">
        <f t="shared" si="0"/>
        <v>0</v>
      </c>
      <c r="I18" s="6">
        <f t="shared" si="1"/>
        <v>0</v>
      </c>
      <c r="J18" s="15">
        <f t="shared" si="2"/>
        <v>0</v>
      </c>
      <c r="K18" s="28"/>
    </row>
    <row r="19" spans="1:12" s="40" customFormat="1" ht="142.5" customHeight="1" x14ac:dyDescent="0.25">
      <c r="A19" s="62">
        <v>10</v>
      </c>
      <c r="B19" s="70" t="s">
        <v>34</v>
      </c>
      <c r="C19" s="58" t="s">
        <v>37</v>
      </c>
      <c r="D19" s="66">
        <v>1</v>
      </c>
      <c r="E19" s="60" t="s">
        <v>20</v>
      </c>
      <c r="F19" s="4" t="s">
        <v>21</v>
      </c>
      <c r="G19" s="7"/>
      <c r="H19" s="6">
        <f t="shared" si="0"/>
        <v>0</v>
      </c>
      <c r="I19" s="6">
        <f t="shared" si="1"/>
        <v>0</v>
      </c>
      <c r="J19" s="42">
        <f t="shared" si="2"/>
        <v>0</v>
      </c>
      <c r="K19" s="28"/>
    </row>
    <row r="20" spans="1:12" s="40" customFormat="1" ht="36" customHeight="1" thickTop="1" thickBot="1" x14ac:dyDescent="0.3">
      <c r="A20" s="137" t="s">
        <v>38</v>
      </c>
      <c r="B20" s="138"/>
      <c r="C20" s="138"/>
      <c r="D20" s="138"/>
      <c r="E20" s="138"/>
      <c r="F20" s="138"/>
      <c r="G20" s="138"/>
      <c r="H20" s="138"/>
      <c r="I20" s="138"/>
      <c r="J20" s="139"/>
      <c r="K20" s="43"/>
    </row>
    <row r="21" spans="1:12" s="40" customFormat="1" ht="341.25" customHeight="1" thickTop="1" x14ac:dyDescent="0.25">
      <c r="A21" s="59">
        <v>11</v>
      </c>
      <c r="B21" s="71" t="s">
        <v>18</v>
      </c>
      <c r="C21" s="19" t="s">
        <v>39</v>
      </c>
      <c r="D21" s="71">
        <v>1</v>
      </c>
      <c r="E21" s="60" t="s">
        <v>20</v>
      </c>
      <c r="F21" s="4" t="s">
        <v>21</v>
      </c>
      <c r="G21" s="5"/>
      <c r="H21" s="6">
        <f t="shared" ref="H21:H31" si="3">G21*D21</f>
        <v>0</v>
      </c>
      <c r="I21" s="6">
        <f>H21*0.21</f>
        <v>0</v>
      </c>
      <c r="J21" s="15">
        <f>SUM(H21:I21)</f>
        <v>0</v>
      </c>
      <c r="K21" s="29"/>
    </row>
    <row r="22" spans="1:12" s="40" customFormat="1" ht="114.75" customHeight="1" x14ac:dyDescent="0.25">
      <c r="A22" s="62">
        <v>12</v>
      </c>
      <c r="B22" s="72" t="s">
        <v>22</v>
      </c>
      <c r="C22" s="73" t="s">
        <v>23</v>
      </c>
      <c r="D22" s="72">
        <v>1</v>
      </c>
      <c r="E22" s="60" t="s">
        <v>20</v>
      </c>
      <c r="F22" s="4" t="s">
        <v>21</v>
      </c>
      <c r="G22" s="7"/>
      <c r="H22" s="6">
        <f t="shared" si="3"/>
        <v>0</v>
      </c>
      <c r="I22" s="6">
        <f t="shared" ref="I22:I31" si="4">H22*0.21</f>
        <v>0</v>
      </c>
      <c r="J22" s="15">
        <f t="shared" ref="J22:J31" si="5">SUM(H22:I22)</f>
        <v>0</v>
      </c>
      <c r="K22" s="26"/>
    </row>
    <row r="23" spans="1:12" s="40" customFormat="1" ht="138" customHeight="1" x14ac:dyDescent="0.25">
      <c r="A23" s="62">
        <v>13</v>
      </c>
      <c r="B23" s="72" t="s">
        <v>24</v>
      </c>
      <c r="C23" s="58" t="s">
        <v>40</v>
      </c>
      <c r="D23" s="72">
        <v>11</v>
      </c>
      <c r="E23" s="60" t="s">
        <v>20</v>
      </c>
      <c r="F23" s="4" t="s">
        <v>21</v>
      </c>
      <c r="G23" s="7"/>
      <c r="H23" s="6">
        <f t="shared" si="3"/>
        <v>0</v>
      </c>
      <c r="I23" s="6">
        <f t="shared" si="4"/>
        <v>0</v>
      </c>
      <c r="J23" s="15">
        <f t="shared" si="5"/>
        <v>0</v>
      </c>
      <c r="K23" s="26"/>
    </row>
    <row r="24" spans="1:12" s="40" customFormat="1" ht="132.75" customHeight="1" x14ac:dyDescent="0.25">
      <c r="A24" s="62">
        <v>14</v>
      </c>
      <c r="B24" s="72" t="s">
        <v>26</v>
      </c>
      <c r="C24" s="58" t="s">
        <v>41</v>
      </c>
      <c r="D24" s="72">
        <v>2</v>
      </c>
      <c r="E24" s="60" t="s">
        <v>20</v>
      </c>
      <c r="F24" s="4" t="s">
        <v>21</v>
      </c>
      <c r="G24" s="7"/>
      <c r="H24" s="6">
        <f t="shared" si="3"/>
        <v>0</v>
      </c>
      <c r="I24" s="6">
        <f t="shared" si="4"/>
        <v>0</v>
      </c>
      <c r="J24" s="15">
        <f t="shared" si="5"/>
        <v>0</v>
      </c>
      <c r="K24" s="26"/>
    </row>
    <row r="25" spans="1:12" s="40" customFormat="1" ht="126.75" customHeight="1" x14ac:dyDescent="0.25">
      <c r="A25" s="74">
        <v>15</v>
      </c>
      <c r="B25" s="72" t="s">
        <v>28</v>
      </c>
      <c r="C25" s="58" t="s">
        <v>42</v>
      </c>
      <c r="D25" s="72">
        <v>13</v>
      </c>
      <c r="E25" s="60" t="s">
        <v>20</v>
      </c>
      <c r="F25" s="4" t="s">
        <v>21</v>
      </c>
      <c r="G25" s="7"/>
      <c r="H25" s="6">
        <f t="shared" si="3"/>
        <v>0</v>
      </c>
      <c r="I25" s="6">
        <f t="shared" si="4"/>
        <v>0</v>
      </c>
      <c r="J25" s="15">
        <f t="shared" si="5"/>
        <v>0</v>
      </c>
      <c r="K25" s="26"/>
    </row>
    <row r="26" spans="1:12" s="48" customFormat="1" ht="213.75" x14ac:dyDescent="0.25">
      <c r="A26" s="75">
        <v>16</v>
      </c>
      <c r="B26" s="72" t="s">
        <v>30</v>
      </c>
      <c r="C26" s="19" t="s">
        <v>31</v>
      </c>
      <c r="D26" s="72">
        <v>24</v>
      </c>
      <c r="E26" s="76" t="s">
        <v>20</v>
      </c>
      <c r="F26" s="20" t="s">
        <v>21</v>
      </c>
      <c r="G26" s="21"/>
      <c r="H26" s="44">
        <f t="shared" si="3"/>
        <v>0</v>
      </c>
      <c r="I26" s="44">
        <f t="shared" si="4"/>
        <v>0</v>
      </c>
      <c r="J26" s="45">
        <f t="shared" si="5"/>
        <v>0</v>
      </c>
      <c r="K26" s="46"/>
      <c r="L26" s="47"/>
    </row>
    <row r="27" spans="1:12" s="40" customFormat="1" ht="112.5" x14ac:dyDescent="0.25">
      <c r="A27" s="62">
        <v>17</v>
      </c>
      <c r="B27" s="72" t="s">
        <v>34</v>
      </c>
      <c r="C27" s="58" t="s">
        <v>43</v>
      </c>
      <c r="D27" s="72">
        <v>1</v>
      </c>
      <c r="E27" s="60" t="s">
        <v>20</v>
      </c>
      <c r="F27" s="4" t="s">
        <v>21</v>
      </c>
      <c r="G27" s="7"/>
      <c r="H27" s="6">
        <f t="shared" si="3"/>
        <v>0</v>
      </c>
      <c r="I27" s="6">
        <f t="shared" si="4"/>
        <v>0</v>
      </c>
      <c r="J27" s="16">
        <f t="shared" si="5"/>
        <v>0</v>
      </c>
      <c r="K27" s="28"/>
    </row>
    <row r="28" spans="1:12" s="40" customFormat="1" ht="112.5" x14ac:dyDescent="0.25">
      <c r="A28" s="62">
        <v>18</v>
      </c>
      <c r="B28" s="72" t="s">
        <v>32</v>
      </c>
      <c r="C28" s="58" t="s">
        <v>44</v>
      </c>
      <c r="D28" s="72">
        <v>6</v>
      </c>
      <c r="E28" s="60" t="s">
        <v>20</v>
      </c>
      <c r="F28" s="4" t="s">
        <v>21</v>
      </c>
      <c r="G28" s="7"/>
      <c r="H28" s="6">
        <f t="shared" si="3"/>
        <v>0</v>
      </c>
      <c r="I28" s="6">
        <f t="shared" si="4"/>
        <v>0</v>
      </c>
      <c r="J28" s="15">
        <f t="shared" si="5"/>
        <v>0</v>
      </c>
      <c r="K28" s="30"/>
    </row>
    <row r="29" spans="1:12" s="40" customFormat="1" ht="129" customHeight="1" x14ac:dyDescent="0.25">
      <c r="A29" s="62">
        <v>19</v>
      </c>
      <c r="B29" s="72" t="s">
        <v>32</v>
      </c>
      <c r="C29" s="58" t="s">
        <v>45</v>
      </c>
      <c r="D29" s="72">
        <v>2</v>
      </c>
      <c r="E29" s="60" t="s">
        <v>20</v>
      </c>
      <c r="F29" s="4" t="s">
        <v>21</v>
      </c>
      <c r="G29" s="7"/>
      <c r="H29" s="6">
        <f t="shared" si="3"/>
        <v>0</v>
      </c>
      <c r="I29" s="6">
        <f t="shared" si="4"/>
        <v>0</v>
      </c>
      <c r="J29" s="15">
        <f t="shared" si="5"/>
        <v>0</v>
      </c>
      <c r="K29" s="28"/>
    </row>
    <row r="30" spans="1:12" s="40" customFormat="1" ht="122.25" customHeight="1" x14ac:dyDescent="0.25">
      <c r="A30" s="77">
        <v>20</v>
      </c>
      <c r="B30" s="78" t="s">
        <v>32</v>
      </c>
      <c r="C30" s="79" t="s">
        <v>46</v>
      </c>
      <c r="D30" s="78">
        <v>1</v>
      </c>
      <c r="E30" s="60" t="s">
        <v>20</v>
      </c>
      <c r="F30" s="4" t="s">
        <v>21</v>
      </c>
      <c r="G30" s="7"/>
      <c r="H30" s="6">
        <f t="shared" si="3"/>
        <v>0</v>
      </c>
      <c r="I30" s="6">
        <f t="shared" ref="I30" si="6">H30*0.21</f>
        <v>0</v>
      </c>
      <c r="J30" s="15">
        <f t="shared" ref="J30" si="7">SUM(H30:I30)</f>
        <v>0</v>
      </c>
      <c r="K30" s="28"/>
    </row>
    <row r="31" spans="1:12" s="40" customFormat="1" ht="118.5" customHeight="1" thickBot="1" x14ac:dyDescent="0.3">
      <c r="A31" s="77">
        <v>21</v>
      </c>
      <c r="B31" s="78" t="s">
        <v>47</v>
      </c>
      <c r="C31" s="79" t="s">
        <v>48</v>
      </c>
      <c r="D31" s="78">
        <v>1</v>
      </c>
      <c r="E31" s="60" t="s">
        <v>20</v>
      </c>
      <c r="F31" s="4" t="s">
        <v>21</v>
      </c>
      <c r="G31" s="9"/>
      <c r="H31" s="6">
        <f t="shared" si="3"/>
        <v>0</v>
      </c>
      <c r="I31" s="6">
        <f t="shared" si="4"/>
        <v>0</v>
      </c>
      <c r="J31" s="15">
        <f t="shared" si="5"/>
        <v>0</v>
      </c>
      <c r="K31" s="26"/>
    </row>
    <row r="32" spans="1:12" s="40" customFormat="1" ht="36" customHeight="1" thickTop="1" thickBot="1" x14ac:dyDescent="0.3">
      <c r="A32" s="140" t="s">
        <v>49</v>
      </c>
      <c r="B32" s="141"/>
      <c r="C32" s="141"/>
      <c r="D32" s="141"/>
      <c r="E32" s="141"/>
      <c r="F32" s="141"/>
      <c r="G32" s="141"/>
      <c r="H32" s="141"/>
      <c r="I32" s="141"/>
      <c r="J32" s="142"/>
      <c r="K32" s="43"/>
    </row>
    <row r="33" spans="1:12" s="40" customFormat="1" ht="303.75" x14ac:dyDescent="0.25">
      <c r="A33" s="59">
        <v>22</v>
      </c>
      <c r="B33" s="71" t="s">
        <v>50</v>
      </c>
      <c r="C33" s="19" t="s">
        <v>51</v>
      </c>
      <c r="D33" s="71">
        <v>1</v>
      </c>
      <c r="E33" s="71" t="s">
        <v>52</v>
      </c>
      <c r="F33" s="4" t="s">
        <v>21</v>
      </c>
      <c r="G33" s="5"/>
      <c r="H33" s="6">
        <f t="shared" ref="H33:H48" si="8">G33*D33</f>
        <v>0</v>
      </c>
      <c r="I33" s="6">
        <f>H33*0.21</f>
        <v>0</v>
      </c>
      <c r="J33" s="15">
        <f>SUM(H33:I33)</f>
        <v>0</v>
      </c>
      <c r="K33" s="29"/>
    </row>
    <row r="34" spans="1:12" s="40" customFormat="1" ht="213.75" x14ac:dyDescent="0.2">
      <c r="A34" s="62">
        <v>23</v>
      </c>
      <c r="B34" s="72" t="s">
        <v>22</v>
      </c>
      <c r="C34" s="58" t="s">
        <v>53</v>
      </c>
      <c r="D34" s="72">
        <v>1</v>
      </c>
      <c r="E34" s="71" t="s">
        <v>20</v>
      </c>
      <c r="F34" s="4" t="s">
        <v>21</v>
      </c>
      <c r="G34" s="7"/>
      <c r="H34" s="6">
        <f t="shared" si="8"/>
        <v>0</v>
      </c>
      <c r="I34" s="6">
        <f t="shared" ref="I34:I48" si="9">H34*0.21</f>
        <v>0</v>
      </c>
      <c r="J34" s="15">
        <f t="shared" ref="J34:J48" si="10">SUM(H34:I34)</f>
        <v>0</v>
      </c>
      <c r="K34" s="49"/>
    </row>
    <row r="35" spans="1:12" s="40" customFormat="1" ht="112.5" x14ac:dyDescent="0.25">
      <c r="A35" s="59">
        <v>24</v>
      </c>
      <c r="B35" s="72" t="s">
        <v>54</v>
      </c>
      <c r="C35" s="58" t="s">
        <v>55</v>
      </c>
      <c r="D35" s="72">
        <v>1</v>
      </c>
      <c r="E35" s="71" t="s">
        <v>20</v>
      </c>
      <c r="F35" s="4" t="s">
        <v>21</v>
      </c>
      <c r="G35" s="7"/>
      <c r="H35" s="6">
        <f t="shared" si="8"/>
        <v>0</v>
      </c>
      <c r="I35" s="6">
        <f t="shared" si="9"/>
        <v>0</v>
      </c>
      <c r="J35" s="15">
        <f t="shared" si="10"/>
        <v>0</v>
      </c>
      <c r="K35" s="31"/>
    </row>
    <row r="36" spans="1:12" s="40" customFormat="1" ht="146.25" x14ac:dyDescent="0.25">
      <c r="A36" s="62">
        <v>25</v>
      </c>
      <c r="B36" s="72" t="s">
        <v>32</v>
      </c>
      <c r="C36" s="58" t="s">
        <v>56</v>
      </c>
      <c r="D36" s="72">
        <v>1</v>
      </c>
      <c r="E36" s="71" t="s">
        <v>20</v>
      </c>
      <c r="F36" s="4" t="s">
        <v>21</v>
      </c>
      <c r="G36" s="7"/>
      <c r="H36" s="6">
        <f t="shared" si="8"/>
        <v>0</v>
      </c>
      <c r="I36" s="6">
        <f t="shared" si="9"/>
        <v>0</v>
      </c>
      <c r="J36" s="15">
        <f t="shared" si="10"/>
        <v>0</v>
      </c>
      <c r="K36" s="31"/>
    </row>
    <row r="37" spans="1:12" s="40" customFormat="1" ht="101.25" x14ac:dyDescent="0.25">
      <c r="A37" s="59">
        <v>26</v>
      </c>
      <c r="B37" s="72" t="s">
        <v>57</v>
      </c>
      <c r="C37" s="58" t="s">
        <v>58</v>
      </c>
      <c r="D37" s="72">
        <v>1</v>
      </c>
      <c r="E37" s="71" t="s">
        <v>20</v>
      </c>
      <c r="F37" s="4" t="s">
        <v>21</v>
      </c>
      <c r="G37" s="7"/>
      <c r="H37" s="6">
        <f t="shared" si="8"/>
        <v>0</v>
      </c>
      <c r="I37" s="6">
        <f t="shared" si="9"/>
        <v>0</v>
      </c>
      <c r="J37" s="15">
        <f t="shared" si="10"/>
        <v>0</v>
      </c>
      <c r="K37" s="31"/>
    </row>
    <row r="38" spans="1:12" s="40" customFormat="1" ht="123.75" customHeight="1" x14ac:dyDescent="0.25">
      <c r="A38" s="62">
        <v>27</v>
      </c>
      <c r="B38" s="72" t="s">
        <v>59</v>
      </c>
      <c r="C38" s="58" t="s">
        <v>60</v>
      </c>
      <c r="D38" s="72">
        <v>2</v>
      </c>
      <c r="E38" s="71" t="s">
        <v>61</v>
      </c>
      <c r="F38" s="4" t="s">
        <v>21</v>
      </c>
      <c r="G38" s="7"/>
      <c r="H38" s="6">
        <f t="shared" si="8"/>
        <v>0</v>
      </c>
      <c r="I38" s="6">
        <f t="shared" si="9"/>
        <v>0</v>
      </c>
      <c r="J38" s="15">
        <f t="shared" si="10"/>
        <v>0</v>
      </c>
      <c r="K38" s="26"/>
    </row>
    <row r="39" spans="1:12" s="40" customFormat="1" ht="104.25" customHeight="1" x14ac:dyDescent="0.25">
      <c r="A39" s="59">
        <v>28</v>
      </c>
      <c r="B39" s="72" t="s">
        <v>62</v>
      </c>
      <c r="C39" s="58" t="s">
        <v>63</v>
      </c>
      <c r="D39" s="72">
        <v>1</v>
      </c>
      <c r="E39" s="71" t="s">
        <v>52</v>
      </c>
      <c r="F39" s="4" t="s">
        <v>21</v>
      </c>
      <c r="G39" s="7"/>
      <c r="H39" s="8">
        <f t="shared" si="8"/>
        <v>0</v>
      </c>
      <c r="I39" s="8">
        <f t="shared" si="9"/>
        <v>0</v>
      </c>
      <c r="J39" s="16">
        <f t="shared" si="10"/>
        <v>0</v>
      </c>
      <c r="K39" s="28"/>
      <c r="L39" s="18"/>
    </row>
    <row r="40" spans="1:12" s="40" customFormat="1" ht="93.75" customHeight="1" x14ac:dyDescent="0.25">
      <c r="A40" s="62">
        <v>29</v>
      </c>
      <c r="B40" s="72" t="s">
        <v>64</v>
      </c>
      <c r="C40" s="58" t="s">
        <v>65</v>
      </c>
      <c r="D40" s="72">
        <v>2</v>
      </c>
      <c r="E40" s="71" t="s">
        <v>20</v>
      </c>
      <c r="F40" s="4" t="s">
        <v>21</v>
      </c>
      <c r="G40" s="7"/>
      <c r="H40" s="6">
        <f t="shared" si="8"/>
        <v>0</v>
      </c>
      <c r="I40" s="6">
        <f t="shared" si="9"/>
        <v>0</v>
      </c>
      <c r="J40" s="15">
        <f t="shared" si="10"/>
        <v>0</v>
      </c>
      <c r="K40" s="31"/>
      <c r="L40" s="18"/>
    </row>
    <row r="41" spans="1:12" s="40" customFormat="1" ht="101.25" x14ac:dyDescent="0.25">
      <c r="A41" s="59">
        <v>30</v>
      </c>
      <c r="B41" s="72" t="s">
        <v>57</v>
      </c>
      <c r="C41" s="58" t="s">
        <v>66</v>
      </c>
      <c r="D41" s="72">
        <v>1</v>
      </c>
      <c r="E41" s="71" t="s">
        <v>20</v>
      </c>
      <c r="F41" s="4" t="s">
        <v>21</v>
      </c>
      <c r="G41" s="7"/>
      <c r="H41" s="6">
        <f t="shared" si="8"/>
        <v>0</v>
      </c>
      <c r="I41" s="6">
        <f t="shared" si="9"/>
        <v>0</v>
      </c>
      <c r="J41" s="15">
        <f t="shared" si="10"/>
        <v>0</v>
      </c>
      <c r="K41" s="31"/>
      <c r="L41" s="18"/>
    </row>
    <row r="42" spans="1:12" s="40" customFormat="1" ht="108" customHeight="1" x14ac:dyDescent="0.25">
      <c r="A42" s="62">
        <v>31</v>
      </c>
      <c r="B42" s="72" t="s">
        <v>59</v>
      </c>
      <c r="C42" s="58" t="s">
        <v>60</v>
      </c>
      <c r="D42" s="72">
        <v>1.2</v>
      </c>
      <c r="E42" s="71" t="s">
        <v>61</v>
      </c>
      <c r="F42" s="4" t="s">
        <v>21</v>
      </c>
      <c r="G42" s="7"/>
      <c r="H42" s="6">
        <f t="shared" si="8"/>
        <v>0</v>
      </c>
      <c r="I42" s="6">
        <f t="shared" si="9"/>
        <v>0</v>
      </c>
      <c r="J42" s="15">
        <f t="shared" si="10"/>
        <v>0</v>
      </c>
      <c r="K42" s="26"/>
      <c r="L42" s="18"/>
    </row>
    <row r="43" spans="1:12" s="40" customFormat="1" ht="106.5" customHeight="1" x14ac:dyDescent="0.25">
      <c r="A43" s="59">
        <v>32</v>
      </c>
      <c r="B43" s="72" t="s">
        <v>62</v>
      </c>
      <c r="C43" s="58" t="s">
        <v>67</v>
      </c>
      <c r="D43" s="72">
        <v>2</v>
      </c>
      <c r="E43" s="71" t="s">
        <v>52</v>
      </c>
      <c r="F43" s="4" t="s">
        <v>21</v>
      </c>
      <c r="G43" s="7"/>
      <c r="H43" s="6">
        <f t="shared" si="8"/>
        <v>0</v>
      </c>
      <c r="I43" s="6">
        <f t="shared" si="9"/>
        <v>0</v>
      </c>
      <c r="J43" s="15">
        <f t="shared" si="10"/>
        <v>0</v>
      </c>
      <c r="K43" s="28"/>
    </row>
    <row r="44" spans="1:12" s="40" customFormat="1" ht="202.5" x14ac:dyDescent="0.25">
      <c r="A44" s="62">
        <v>33</v>
      </c>
      <c r="B44" s="72" t="s">
        <v>68</v>
      </c>
      <c r="C44" s="58" t="s">
        <v>69</v>
      </c>
      <c r="D44" s="72">
        <v>15</v>
      </c>
      <c r="E44" s="71" t="s">
        <v>20</v>
      </c>
      <c r="F44" s="4" t="s">
        <v>21</v>
      </c>
      <c r="G44" s="7"/>
      <c r="H44" s="6">
        <f t="shared" si="8"/>
        <v>0</v>
      </c>
      <c r="I44" s="6">
        <f t="shared" si="9"/>
        <v>0</v>
      </c>
      <c r="J44" s="15">
        <f t="shared" si="10"/>
        <v>0</v>
      </c>
      <c r="K44" s="28"/>
    </row>
    <row r="45" spans="1:12" s="40" customFormat="1" ht="146.25" x14ac:dyDescent="0.2">
      <c r="A45" s="59">
        <v>34</v>
      </c>
      <c r="B45" s="72" t="s">
        <v>30</v>
      </c>
      <c r="C45" s="58" t="s">
        <v>70</v>
      </c>
      <c r="D45" s="72">
        <v>30</v>
      </c>
      <c r="E45" s="71" t="s">
        <v>20</v>
      </c>
      <c r="F45" s="4" t="s">
        <v>21</v>
      </c>
      <c r="G45" s="7"/>
      <c r="H45" s="6">
        <f t="shared" si="8"/>
        <v>0</v>
      </c>
      <c r="I45" s="6">
        <f t="shared" si="9"/>
        <v>0</v>
      </c>
      <c r="J45" s="15">
        <f t="shared" si="10"/>
        <v>0</v>
      </c>
      <c r="K45" s="27"/>
      <c r="L45" s="50"/>
    </row>
    <row r="46" spans="1:12" s="40" customFormat="1" ht="115.5" customHeight="1" x14ac:dyDescent="0.25">
      <c r="A46" s="62">
        <v>35</v>
      </c>
      <c r="B46" s="72" t="s">
        <v>71</v>
      </c>
      <c r="C46" s="58" t="s">
        <v>72</v>
      </c>
      <c r="D46" s="72">
        <v>3</v>
      </c>
      <c r="E46" s="71" t="s">
        <v>20</v>
      </c>
      <c r="F46" s="10" t="s">
        <v>21</v>
      </c>
      <c r="G46" s="7"/>
      <c r="H46" s="8">
        <f t="shared" si="8"/>
        <v>0</v>
      </c>
      <c r="I46" s="8">
        <f t="shared" ref="I46:I47" si="11">H46*0.21</f>
        <v>0</v>
      </c>
      <c r="J46" s="15">
        <f t="shared" ref="J46:J47" si="12">SUM(H46:I46)</f>
        <v>0</v>
      </c>
      <c r="K46" s="26"/>
    </row>
    <row r="47" spans="1:12" s="40" customFormat="1" ht="99" customHeight="1" x14ac:dyDescent="0.25">
      <c r="A47" s="59">
        <v>36</v>
      </c>
      <c r="B47" s="72" t="s">
        <v>73</v>
      </c>
      <c r="C47" s="58" t="s">
        <v>74</v>
      </c>
      <c r="D47" s="72">
        <v>2</v>
      </c>
      <c r="E47" s="71" t="s">
        <v>20</v>
      </c>
      <c r="F47" s="10" t="s">
        <v>21</v>
      </c>
      <c r="G47" s="7"/>
      <c r="H47" s="8">
        <f t="shared" si="8"/>
        <v>0</v>
      </c>
      <c r="I47" s="8">
        <f t="shared" si="11"/>
        <v>0</v>
      </c>
      <c r="J47" s="15">
        <f t="shared" si="12"/>
        <v>0</v>
      </c>
      <c r="K47" s="28"/>
    </row>
    <row r="48" spans="1:12" s="40" customFormat="1" ht="117.75" customHeight="1" thickBot="1" x14ac:dyDescent="0.3">
      <c r="A48" s="62">
        <v>37</v>
      </c>
      <c r="B48" s="78" t="s">
        <v>75</v>
      </c>
      <c r="C48" s="79" t="s">
        <v>76</v>
      </c>
      <c r="D48" s="78">
        <v>4</v>
      </c>
      <c r="E48" s="71" t="s">
        <v>20</v>
      </c>
      <c r="F48" s="14" t="s">
        <v>21</v>
      </c>
      <c r="G48" s="9"/>
      <c r="H48" s="51">
        <f t="shared" si="8"/>
        <v>0</v>
      </c>
      <c r="I48" s="51">
        <f t="shared" si="9"/>
        <v>0</v>
      </c>
      <c r="J48" s="17">
        <f t="shared" si="10"/>
        <v>0</v>
      </c>
      <c r="K48" s="26"/>
    </row>
    <row r="49" spans="1:11" s="40" customFormat="1" ht="36" customHeight="1" x14ac:dyDescent="0.25">
      <c r="A49" s="106" t="s">
        <v>77</v>
      </c>
      <c r="B49" s="107"/>
      <c r="C49" s="107"/>
      <c r="D49" s="107"/>
      <c r="E49" s="107"/>
      <c r="F49" s="107"/>
      <c r="G49" s="107"/>
      <c r="H49" s="107"/>
      <c r="I49" s="107"/>
      <c r="J49" s="108"/>
      <c r="K49" s="52"/>
    </row>
    <row r="50" spans="1:11" s="40" customFormat="1" ht="112.5" x14ac:dyDescent="0.25">
      <c r="A50" s="59">
        <v>38</v>
      </c>
      <c r="B50" s="80" t="s">
        <v>34</v>
      </c>
      <c r="C50" s="81" t="s">
        <v>78</v>
      </c>
      <c r="D50" s="80">
        <v>4</v>
      </c>
      <c r="E50" s="71" t="s">
        <v>20</v>
      </c>
      <c r="F50" s="4" t="s">
        <v>21</v>
      </c>
      <c r="G50" s="5"/>
      <c r="H50" s="6">
        <f t="shared" ref="H50:H58" si="13">G50*D50</f>
        <v>0</v>
      </c>
      <c r="I50" s="6">
        <f>H50*0.21</f>
        <v>0</v>
      </c>
      <c r="J50" s="15">
        <f>SUM(H50:I50)</f>
        <v>0</v>
      </c>
      <c r="K50" s="28"/>
    </row>
    <row r="51" spans="1:11" s="40" customFormat="1" ht="123.75" x14ac:dyDescent="0.25">
      <c r="A51" s="62">
        <v>39</v>
      </c>
      <c r="B51" s="70" t="s">
        <v>34</v>
      </c>
      <c r="C51" s="82" t="s">
        <v>79</v>
      </c>
      <c r="D51" s="70">
        <v>2</v>
      </c>
      <c r="E51" s="71" t="s">
        <v>20</v>
      </c>
      <c r="F51" s="4" t="s">
        <v>21</v>
      </c>
      <c r="G51" s="7"/>
      <c r="H51" s="6">
        <f t="shared" si="13"/>
        <v>0</v>
      </c>
      <c r="I51" s="6">
        <f t="shared" ref="I51:I64" si="14">H51*0.21</f>
        <v>0</v>
      </c>
      <c r="J51" s="15">
        <f t="shared" ref="J51:J64" si="15">SUM(H51:I51)</f>
        <v>0</v>
      </c>
      <c r="K51" s="28"/>
    </row>
    <row r="52" spans="1:11" s="40" customFormat="1" ht="112.5" x14ac:dyDescent="0.25">
      <c r="A52" s="62">
        <v>40</v>
      </c>
      <c r="B52" s="70" t="s">
        <v>34</v>
      </c>
      <c r="C52" s="83" t="s">
        <v>80</v>
      </c>
      <c r="D52" s="70">
        <v>1</v>
      </c>
      <c r="E52" s="71" t="s">
        <v>20</v>
      </c>
      <c r="F52" s="4" t="s">
        <v>21</v>
      </c>
      <c r="G52" s="7"/>
      <c r="H52" s="6">
        <f t="shared" si="13"/>
        <v>0</v>
      </c>
      <c r="I52" s="6">
        <f t="shared" si="14"/>
        <v>0</v>
      </c>
      <c r="J52" s="15">
        <f t="shared" si="15"/>
        <v>0</v>
      </c>
      <c r="K52" s="28"/>
    </row>
    <row r="53" spans="1:11" s="40" customFormat="1" ht="101.25" x14ac:dyDescent="0.25">
      <c r="A53" s="62">
        <v>41</v>
      </c>
      <c r="B53" s="70" t="s">
        <v>81</v>
      </c>
      <c r="C53" s="82" t="s">
        <v>82</v>
      </c>
      <c r="D53" s="70">
        <v>7</v>
      </c>
      <c r="E53" s="71" t="s">
        <v>20</v>
      </c>
      <c r="F53" s="4" t="s">
        <v>21</v>
      </c>
      <c r="G53" s="7"/>
      <c r="H53" s="6">
        <f t="shared" si="13"/>
        <v>0</v>
      </c>
      <c r="I53" s="6">
        <f t="shared" si="14"/>
        <v>0</v>
      </c>
      <c r="J53" s="15">
        <f t="shared" si="15"/>
        <v>0</v>
      </c>
      <c r="K53" s="28"/>
    </row>
    <row r="54" spans="1:11" s="40" customFormat="1" ht="104.25" customHeight="1" x14ac:dyDescent="0.25">
      <c r="A54" s="62">
        <v>42</v>
      </c>
      <c r="B54" s="84" t="s">
        <v>83</v>
      </c>
      <c r="C54" s="82" t="s">
        <v>84</v>
      </c>
      <c r="D54" s="70">
        <v>1</v>
      </c>
      <c r="E54" s="71" t="s">
        <v>20</v>
      </c>
      <c r="F54" s="4" t="s">
        <v>21</v>
      </c>
      <c r="G54" s="7"/>
      <c r="H54" s="6">
        <f t="shared" si="13"/>
        <v>0</v>
      </c>
      <c r="I54" s="6">
        <f t="shared" si="14"/>
        <v>0</v>
      </c>
      <c r="J54" s="15">
        <f t="shared" si="15"/>
        <v>0</v>
      </c>
      <c r="K54" s="26"/>
    </row>
    <row r="55" spans="1:11" s="40" customFormat="1" ht="100.5" customHeight="1" x14ac:dyDescent="0.25">
      <c r="A55" s="62">
        <v>43</v>
      </c>
      <c r="B55" s="70" t="s">
        <v>85</v>
      </c>
      <c r="C55" s="85" t="s">
        <v>86</v>
      </c>
      <c r="D55" s="70">
        <v>1</v>
      </c>
      <c r="E55" s="71" t="s">
        <v>20</v>
      </c>
      <c r="F55" s="4" t="s">
        <v>21</v>
      </c>
      <c r="G55" s="7"/>
      <c r="H55" s="8">
        <f t="shared" si="13"/>
        <v>0</v>
      </c>
      <c r="I55" s="8">
        <f t="shared" si="14"/>
        <v>0</v>
      </c>
      <c r="J55" s="16">
        <f t="shared" si="15"/>
        <v>0</v>
      </c>
      <c r="K55" s="26"/>
    </row>
    <row r="56" spans="1:11" s="40" customFormat="1" ht="115.5" customHeight="1" x14ac:dyDescent="0.25">
      <c r="A56" s="62">
        <v>44</v>
      </c>
      <c r="B56" s="70" t="s">
        <v>87</v>
      </c>
      <c r="C56" s="86" t="s">
        <v>88</v>
      </c>
      <c r="D56" s="70">
        <v>1</v>
      </c>
      <c r="E56" s="71" t="s">
        <v>20</v>
      </c>
      <c r="F56" s="4" t="s">
        <v>21</v>
      </c>
      <c r="G56" s="7"/>
      <c r="H56" s="6">
        <f t="shared" si="13"/>
        <v>0</v>
      </c>
      <c r="I56" s="6">
        <f t="shared" si="14"/>
        <v>0</v>
      </c>
      <c r="J56" s="15">
        <f t="shared" si="15"/>
        <v>0</v>
      </c>
      <c r="K56" s="26"/>
    </row>
    <row r="57" spans="1:11" s="40" customFormat="1" ht="104.25" customHeight="1" x14ac:dyDescent="0.25">
      <c r="A57" s="62">
        <v>45</v>
      </c>
      <c r="B57" s="68" t="s">
        <v>89</v>
      </c>
      <c r="C57" s="85" t="s">
        <v>23</v>
      </c>
      <c r="D57" s="70">
        <v>2</v>
      </c>
      <c r="E57" s="71" t="s">
        <v>20</v>
      </c>
      <c r="F57" s="4" t="s">
        <v>21</v>
      </c>
      <c r="G57" s="7"/>
      <c r="H57" s="6">
        <f t="shared" si="13"/>
        <v>0</v>
      </c>
      <c r="I57" s="6">
        <f t="shared" si="14"/>
        <v>0</v>
      </c>
      <c r="J57" s="15">
        <f t="shared" si="15"/>
        <v>0</v>
      </c>
      <c r="K57" s="26"/>
    </row>
    <row r="58" spans="1:11" s="40" customFormat="1" ht="117" customHeight="1" x14ac:dyDescent="0.25">
      <c r="A58" s="62">
        <v>46</v>
      </c>
      <c r="B58" s="87" t="s">
        <v>90</v>
      </c>
      <c r="C58" s="88" t="s">
        <v>91</v>
      </c>
      <c r="D58" s="89">
        <v>2</v>
      </c>
      <c r="E58" s="90" t="s">
        <v>20</v>
      </c>
      <c r="F58" s="11" t="s">
        <v>21</v>
      </c>
      <c r="G58" s="9"/>
      <c r="H58" s="12">
        <f t="shared" si="13"/>
        <v>0</v>
      </c>
      <c r="I58" s="12">
        <f t="shared" si="14"/>
        <v>0</v>
      </c>
      <c r="J58" s="17">
        <f t="shared" si="15"/>
        <v>0</v>
      </c>
      <c r="K58" s="26"/>
    </row>
    <row r="59" spans="1:11" s="40" customFormat="1" ht="36" customHeight="1" thickBot="1" x14ac:dyDescent="0.3">
      <c r="A59" s="106" t="s">
        <v>92</v>
      </c>
      <c r="B59" s="107"/>
      <c r="C59" s="107"/>
      <c r="D59" s="107"/>
      <c r="E59" s="107"/>
      <c r="F59" s="107"/>
      <c r="G59" s="107"/>
      <c r="H59" s="107"/>
      <c r="I59" s="107"/>
      <c r="J59" s="108"/>
      <c r="K59" s="52"/>
    </row>
    <row r="60" spans="1:11" s="40" customFormat="1" ht="318" customHeight="1" x14ac:dyDescent="0.25">
      <c r="A60" s="59">
        <v>47</v>
      </c>
      <c r="B60" s="76" t="s">
        <v>50</v>
      </c>
      <c r="C60" s="22" t="s">
        <v>93</v>
      </c>
      <c r="D60" s="80">
        <v>1</v>
      </c>
      <c r="E60" s="71" t="s">
        <v>20</v>
      </c>
      <c r="F60" s="4" t="s">
        <v>21</v>
      </c>
      <c r="G60" s="5"/>
      <c r="H60" s="6">
        <f t="shared" ref="H60:H74" si="16">G60*D60</f>
        <v>0</v>
      </c>
      <c r="I60" s="6">
        <f t="shared" si="14"/>
        <v>0</v>
      </c>
      <c r="J60" s="15">
        <f t="shared" si="15"/>
        <v>0</v>
      </c>
      <c r="K60" s="29"/>
    </row>
    <row r="61" spans="1:11" s="40" customFormat="1" ht="213.75" x14ac:dyDescent="0.2">
      <c r="A61" s="62">
        <v>48</v>
      </c>
      <c r="B61" s="68" t="s">
        <v>22</v>
      </c>
      <c r="C61" s="82" t="s">
        <v>94</v>
      </c>
      <c r="D61" s="70">
        <v>1</v>
      </c>
      <c r="E61" s="71" t="s">
        <v>20</v>
      </c>
      <c r="F61" s="4" t="s">
        <v>21</v>
      </c>
      <c r="G61" s="7"/>
      <c r="H61" s="6">
        <f t="shared" si="16"/>
        <v>0</v>
      </c>
      <c r="I61" s="6">
        <f t="shared" si="14"/>
        <v>0</v>
      </c>
      <c r="J61" s="15">
        <f t="shared" si="15"/>
        <v>0</v>
      </c>
      <c r="K61" s="49"/>
    </row>
    <row r="62" spans="1:11" s="40" customFormat="1" ht="127.5" customHeight="1" x14ac:dyDescent="0.25">
      <c r="A62" s="59">
        <v>49</v>
      </c>
      <c r="B62" s="68" t="s">
        <v>54</v>
      </c>
      <c r="C62" s="82" t="s">
        <v>95</v>
      </c>
      <c r="D62" s="70">
        <v>1</v>
      </c>
      <c r="E62" s="71" t="s">
        <v>20</v>
      </c>
      <c r="F62" s="4" t="s">
        <v>21</v>
      </c>
      <c r="G62" s="7"/>
      <c r="H62" s="6">
        <f t="shared" si="16"/>
        <v>0</v>
      </c>
      <c r="I62" s="6">
        <f t="shared" si="14"/>
        <v>0</v>
      </c>
      <c r="J62" s="15">
        <f t="shared" si="15"/>
        <v>0</v>
      </c>
      <c r="K62" s="31"/>
    </row>
    <row r="63" spans="1:11" s="40" customFormat="1" ht="153" customHeight="1" x14ac:dyDescent="0.25">
      <c r="A63" s="62">
        <v>50</v>
      </c>
      <c r="B63" s="68" t="s">
        <v>32</v>
      </c>
      <c r="C63" s="82" t="s">
        <v>96</v>
      </c>
      <c r="D63" s="70">
        <v>1</v>
      </c>
      <c r="E63" s="71" t="s">
        <v>20</v>
      </c>
      <c r="F63" s="4" t="s">
        <v>21</v>
      </c>
      <c r="G63" s="7"/>
      <c r="H63" s="6">
        <f t="shared" si="16"/>
        <v>0</v>
      </c>
      <c r="I63" s="6">
        <f t="shared" si="14"/>
        <v>0</v>
      </c>
      <c r="J63" s="15">
        <f t="shared" si="15"/>
        <v>0</v>
      </c>
      <c r="K63" s="31"/>
    </row>
    <row r="64" spans="1:11" s="40" customFormat="1" ht="114.75" customHeight="1" x14ac:dyDescent="0.25">
      <c r="A64" s="59">
        <v>51</v>
      </c>
      <c r="B64" s="63" t="s">
        <v>97</v>
      </c>
      <c r="C64" s="86" t="s">
        <v>98</v>
      </c>
      <c r="D64" s="70">
        <v>1</v>
      </c>
      <c r="E64" s="71" t="s">
        <v>20</v>
      </c>
      <c r="F64" s="4" t="s">
        <v>21</v>
      </c>
      <c r="G64" s="7"/>
      <c r="H64" s="6">
        <f t="shared" si="16"/>
        <v>0</v>
      </c>
      <c r="I64" s="6">
        <f t="shared" si="14"/>
        <v>0</v>
      </c>
      <c r="J64" s="15">
        <f t="shared" si="15"/>
        <v>0</v>
      </c>
      <c r="K64" s="26"/>
    </row>
    <row r="65" spans="1:11" s="40" customFormat="1" ht="101.25" x14ac:dyDescent="0.25">
      <c r="A65" s="62">
        <v>52</v>
      </c>
      <c r="B65" s="63" t="s">
        <v>57</v>
      </c>
      <c r="C65" s="86" t="s">
        <v>99</v>
      </c>
      <c r="D65" s="70">
        <v>1</v>
      </c>
      <c r="E65" s="71" t="s">
        <v>20</v>
      </c>
      <c r="F65" s="4" t="s">
        <v>21</v>
      </c>
      <c r="G65" s="7"/>
      <c r="H65" s="6">
        <f t="shared" si="16"/>
        <v>0</v>
      </c>
      <c r="I65" s="6">
        <f t="shared" ref="I65:I74" si="17">H65*0.21</f>
        <v>0</v>
      </c>
      <c r="J65" s="15">
        <f t="shared" ref="J65:J74" si="18">SUM(H65:I65)</f>
        <v>0</v>
      </c>
      <c r="K65" s="31"/>
    </row>
    <row r="66" spans="1:11" s="40" customFormat="1" ht="104.25" customHeight="1" x14ac:dyDescent="0.25">
      <c r="A66" s="59">
        <v>53</v>
      </c>
      <c r="B66" s="63" t="s">
        <v>59</v>
      </c>
      <c r="C66" s="86" t="s">
        <v>60</v>
      </c>
      <c r="D66" s="89">
        <v>2</v>
      </c>
      <c r="E66" s="71" t="s">
        <v>20</v>
      </c>
      <c r="F66" s="4" t="s">
        <v>21</v>
      </c>
      <c r="G66" s="7"/>
      <c r="H66" s="6">
        <f t="shared" si="16"/>
        <v>0</v>
      </c>
      <c r="I66" s="6">
        <f t="shared" si="17"/>
        <v>0</v>
      </c>
      <c r="J66" s="15">
        <f t="shared" si="18"/>
        <v>0</v>
      </c>
      <c r="K66" s="26"/>
    </row>
    <row r="67" spans="1:11" s="40" customFormat="1" ht="118.5" customHeight="1" x14ac:dyDescent="0.25">
      <c r="A67" s="62">
        <v>54</v>
      </c>
      <c r="B67" s="63" t="s">
        <v>62</v>
      </c>
      <c r="C67" s="86" t="s">
        <v>67</v>
      </c>
      <c r="D67" s="89">
        <v>1</v>
      </c>
      <c r="E67" s="91" t="s">
        <v>52</v>
      </c>
      <c r="F67" s="4" t="s">
        <v>21</v>
      </c>
      <c r="G67" s="7"/>
      <c r="H67" s="6">
        <f t="shared" si="16"/>
        <v>0</v>
      </c>
      <c r="I67" s="6">
        <f t="shared" si="17"/>
        <v>0</v>
      </c>
      <c r="J67" s="15">
        <f t="shared" si="18"/>
        <v>0</v>
      </c>
      <c r="K67" s="28"/>
    </row>
    <row r="68" spans="1:11" s="40" customFormat="1" ht="87.75" customHeight="1" x14ac:dyDescent="0.25">
      <c r="A68" s="59">
        <v>55</v>
      </c>
      <c r="B68" s="63" t="s">
        <v>64</v>
      </c>
      <c r="C68" s="86" t="s">
        <v>65</v>
      </c>
      <c r="D68" s="89">
        <v>2</v>
      </c>
      <c r="E68" s="70" t="s">
        <v>20</v>
      </c>
      <c r="F68" s="4" t="s">
        <v>21</v>
      </c>
      <c r="G68" s="7"/>
      <c r="H68" s="6">
        <f t="shared" si="16"/>
        <v>0</v>
      </c>
      <c r="I68" s="6">
        <f t="shared" si="17"/>
        <v>0</v>
      </c>
      <c r="J68" s="15">
        <f t="shared" si="18"/>
        <v>0</v>
      </c>
      <c r="K68" s="31"/>
    </row>
    <row r="69" spans="1:11" s="40" customFormat="1" ht="123.75" customHeight="1" x14ac:dyDescent="0.25">
      <c r="A69" s="62">
        <v>56</v>
      </c>
      <c r="B69" s="68" t="s">
        <v>32</v>
      </c>
      <c r="C69" s="67" t="s">
        <v>100</v>
      </c>
      <c r="D69" s="89">
        <v>1</v>
      </c>
      <c r="E69" s="70" t="s">
        <v>20</v>
      </c>
      <c r="F69" s="4" t="s">
        <v>21</v>
      </c>
      <c r="G69" s="7"/>
      <c r="H69" s="6">
        <f t="shared" si="16"/>
        <v>0</v>
      </c>
      <c r="I69" s="6">
        <f t="shared" si="17"/>
        <v>0</v>
      </c>
      <c r="J69" s="15">
        <f t="shared" si="18"/>
        <v>0</v>
      </c>
      <c r="K69" s="30"/>
    </row>
    <row r="70" spans="1:11" s="40" customFormat="1" ht="199.5" customHeight="1" x14ac:dyDescent="0.25">
      <c r="A70" s="59">
        <v>57</v>
      </c>
      <c r="B70" s="63" t="s">
        <v>101</v>
      </c>
      <c r="C70" s="86" t="s">
        <v>102</v>
      </c>
      <c r="D70" s="89">
        <v>10</v>
      </c>
      <c r="E70" s="70" t="s">
        <v>20</v>
      </c>
      <c r="F70" s="4" t="s">
        <v>21</v>
      </c>
      <c r="G70" s="7"/>
      <c r="H70" s="6">
        <f t="shared" si="16"/>
        <v>0</v>
      </c>
      <c r="I70" s="6">
        <f t="shared" si="17"/>
        <v>0</v>
      </c>
      <c r="J70" s="15">
        <f t="shared" si="18"/>
        <v>0</v>
      </c>
      <c r="K70" s="30"/>
    </row>
    <row r="71" spans="1:11" s="40" customFormat="1" ht="138.75" customHeight="1" x14ac:dyDescent="0.25">
      <c r="A71" s="62">
        <v>58</v>
      </c>
      <c r="B71" s="63" t="s">
        <v>30</v>
      </c>
      <c r="C71" s="86" t="s">
        <v>103</v>
      </c>
      <c r="D71" s="89">
        <v>30</v>
      </c>
      <c r="E71" s="70" t="s">
        <v>20</v>
      </c>
      <c r="F71" s="4" t="s">
        <v>21</v>
      </c>
      <c r="G71" s="7"/>
      <c r="H71" s="6">
        <f t="shared" si="16"/>
        <v>0</v>
      </c>
      <c r="I71" s="6">
        <f t="shared" si="17"/>
        <v>0</v>
      </c>
      <c r="J71" s="15">
        <f t="shared" si="18"/>
        <v>0</v>
      </c>
      <c r="K71" s="26"/>
    </row>
    <row r="72" spans="1:11" s="40" customFormat="1" ht="117.75" customHeight="1" x14ac:dyDescent="0.25">
      <c r="A72" s="59">
        <v>59</v>
      </c>
      <c r="B72" s="63" t="s">
        <v>104</v>
      </c>
      <c r="C72" s="86" t="s">
        <v>105</v>
      </c>
      <c r="D72" s="89">
        <v>5</v>
      </c>
      <c r="E72" s="70" t="s">
        <v>20</v>
      </c>
      <c r="F72" s="4" t="s">
        <v>21</v>
      </c>
      <c r="G72" s="7"/>
      <c r="H72" s="6">
        <f t="shared" si="16"/>
        <v>0</v>
      </c>
      <c r="I72" s="6">
        <f t="shared" si="17"/>
        <v>0</v>
      </c>
      <c r="J72" s="15">
        <f t="shared" si="18"/>
        <v>0</v>
      </c>
      <c r="K72" s="31"/>
    </row>
    <row r="73" spans="1:11" s="40" customFormat="1" ht="135.75" customHeight="1" x14ac:dyDescent="0.25">
      <c r="A73" s="62">
        <v>60</v>
      </c>
      <c r="B73" s="63" t="s">
        <v>34</v>
      </c>
      <c r="C73" s="86" t="s">
        <v>106</v>
      </c>
      <c r="D73" s="89">
        <v>4</v>
      </c>
      <c r="E73" s="70" t="s">
        <v>20</v>
      </c>
      <c r="F73" s="4" t="s">
        <v>21</v>
      </c>
      <c r="G73" s="7"/>
      <c r="H73" s="6">
        <f t="shared" si="16"/>
        <v>0</v>
      </c>
      <c r="I73" s="6">
        <f t="shared" si="17"/>
        <v>0</v>
      </c>
      <c r="J73" s="15">
        <f t="shared" si="18"/>
        <v>0</v>
      </c>
      <c r="K73" s="28"/>
    </row>
    <row r="74" spans="1:11" s="40" customFormat="1" ht="105.75" customHeight="1" thickBot="1" x14ac:dyDescent="0.3">
      <c r="A74" s="59">
        <v>61</v>
      </c>
      <c r="B74" s="92" t="s">
        <v>75</v>
      </c>
      <c r="C74" s="93" t="s">
        <v>107</v>
      </c>
      <c r="D74" s="89">
        <v>4</v>
      </c>
      <c r="E74" s="89" t="s">
        <v>20</v>
      </c>
      <c r="F74" s="11" t="s">
        <v>21</v>
      </c>
      <c r="G74" s="9"/>
      <c r="H74" s="12">
        <f t="shared" si="16"/>
        <v>0</v>
      </c>
      <c r="I74" s="12">
        <f t="shared" si="17"/>
        <v>0</v>
      </c>
      <c r="J74" s="17">
        <f t="shared" si="18"/>
        <v>0</v>
      </c>
      <c r="K74" s="26"/>
    </row>
    <row r="75" spans="1:11" s="53" customFormat="1" ht="36" customHeight="1" thickBot="1" x14ac:dyDescent="0.3">
      <c r="A75" s="134" t="s">
        <v>108</v>
      </c>
      <c r="B75" s="135"/>
      <c r="C75" s="135"/>
      <c r="D75" s="135"/>
      <c r="E75" s="135"/>
      <c r="F75" s="135"/>
      <c r="G75" s="135"/>
      <c r="H75" s="135"/>
      <c r="I75" s="135"/>
      <c r="J75" s="136"/>
      <c r="K75" s="52"/>
    </row>
    <row r="76" spans="1:11" s="40" customFormat="1" ht="112.5" x14ac:dyDescent="0.25">
      <c r="A76" s="59">
        <v>62</v>
      </c>
      <c r="B76" s="60" t="s">
        <v>34</v>
      </c>
      <c r="C76" s="94" t="s">
        <v>109</v>
      </c>
      <c r="D76" s="91">
        <v>1</v>
      </c>
      <c r="E76" s="80" t="s">
        <v>20</v>
      </c>
      <c r="F76" s="4" t="s">
        <v>21</v>
      </c>
      <c r="G76" s="13"/>
      <c r="H76" s="6">
        <f t="shared" ref="H76:H85" si="19">G76*D76</f>
        <v>0</v>
      </c>
      <c r="I76" s="6">
        <f t="shared" ref="I76:I83" si="20">H76*0.21</f>
        <v>0</v>
      </c>
      <c r="J76" s="15">
        <f t="shared" ref="J76:J83" si="21">SUM(H76:I76)</f>
        <v>0</v>
      </c>
      <c r="K76" s="28"/>
    </row>
    <row r="77" spans="1:11" s="40" customFormat="1" ht="128.25" customHeight="1" x14ac:dyDescent="0.25">
      <c r="A77" s="62">
        <v>63</v>
      </c>
      <c r="B77" s="63" t="s">
        <v>34</v>
      </c>
      <c r="C77" s="86" t="s">
        <v>110</v>
      </c>
      <c r="D77" s="89">
        <v>1</v>
      </c>
      <c r="E77" s="70" t="s">
        <v>20</v>
      </c>
      <c r="F77" s="4" t="s">
        <v>21</v>
      </c>
      <c r="G77" s="9"/>
      <c r="H77" s="6">
        <f t="shared" si="19"/>
        <v>0</v>
      </c>
      <c r="I77" s="6">
        <f t="shared" ref="I77:I82" si="22">H77*0.21</f>
        <v>0</v>
      </c>
      <c r="J77" s="15">
        <f t="shared" ref="J77:J82" si="23">SUM(H77:I77)</f>
        <v>0</v>
      </c>
      <c r="K77" s="28"/>
    </row>
    <row r="78" spans="1:11" s="40" customFormat="1" ht="117" customHeight="1" x14ac:dyDescent="0.25">
      <c r="A78" s="59">
        <v>64</v>
      </c>
      <c r="B78" s="63" t="s">
        <v>34</v>
      </c>
      <c r="C78" s="86" t="s">
        <v>111</v>
      </c>
      <c r="D78" s="89">
        <v>7</v>
      </c>
      <c r="E78" s="70" t="s">
        <v>20</v>
      </c>
      <c r="F78" s="4" t="s">
        <v>21</v>
      </c>
      <c r="G78" s="9"/>
      <c r="H78" s="6">
        <f t="shared" si="19"/>
        <v>0</v>
      </c>
      <c r="I78" s="6">
        <f t="shared" si="22"/>
        <v>0</v>
      </c>
      <c r="J78" s="15">
        <f t="shared" si="23"/>
        <v>0</v>
      </c>
      <c r="K78" s="28"/>
    </row>
    <row r="79" spans="1:11" s="40" customFormat="1" ht="126" customHeight="1" x14ac:dyDescent="0.25">
      <c r="A79" s="62">
        <v>65</v>
      </c>
      <c r="B79" s="63" t="s">
        <v>34</v>
      </c>
      <c r="C79" s="86" t="s">
        <v>112</v>
      </c>
      <c r="D79" s="89">
        <v>1</v>
      </c>
      <c r="E79" s="70" t="s">
        <v>20</v>
      </c>
      <c r="F79" s="4" t="s">
        <v>21</v>
      </c>
      <c r="G79" s="9"/>
      <c r="H79" s="6">
        <f t="shared" si="19"/>
        <v>0</v>
      </c>
      <c r="I79" s="6">
        <f t="shared" si="22"/>
        <v>0</v>
      </c>
      <c r="J79" s="15">
        <f t="shared" si="23"/>
        <v>0</v>
      </c>
      <c r="K79" s="28"/>
    </row>
    <row r="80" spans="1:11" s="40" customFormat="1" ht="101.25" x14ac:dyDescent="0.25">
      <c r="A80" s="59">
        <v>66</v>
      </c>
      <c r="B80" s="63" t="s">
        <v>34</v>
      </c>
      <c r="C80" s="86" t="s">
        <v>113</v>
      </c>
      <c r="D80" s="89">
        <v>1</v>
      </c>
      <c r="E80" s="70" t="s">
        <v>20</v>
      </c>
      <c r="F80" s="4" t="s">
        <v>21</v>
      </c>
      <c r="G80" s="9"/>
      <c r="H80" s="6">
        <f t="shared" si="19"/>
        <v>0</v>
      </c>
      <c r="I80" s="6">
        <f t="shared" si="22"/>
        <v>0</v>
      </c>
      <c r="J80" s="15">
        <f t="shared" si="23"/>
        <v>0</v>
      </c>
      <c r="K80" s="28"/>
    </row>
    <row r="81" spans="1:12" s="40" customFormat="1" ht="101.25" x14ac:dyDescent="0.25">
      <c r="A81" s="62">
        <v>67</v>
      </c>
      <c r="B81" s="63" t="s">
        <v>81</v>
      </c>
      <c r="C81" s="86" t="s">
        <v>114</v>
      </c>
      <c r="D81" s="89">
        <v>8</v>
      </c>
      <c r="E81" s="70" t="s">
        <v>20</v>
      </c>
      <c r="F81" s="4" t="s">
        <v>21</v>
      </c>
      <c r="G81" s="9"/>
      <c r="H81" s="6">
        <f t="shared" si="19"/>
        <v>0</v>
      </c>
      <c r="I81" s="6">
        <f t="shared" si="22"/>
        <v>0</v>
      </c>
      <c r="J81" s="15">
        <f t="shared" si="23"/>
        <v>0</v>
      </c>
      <c r="K81" s="28"/>
    </row>
    <row r="82" spans="1:12" s="40" customFormat="1" ht="104.25" customHeight="1" x14ac:dyDescent="0.25">
      <c r="A82" s="59">
        <v>68</v>
      </c>
      <c r="B82" s="63" t="s">
        <v>81</v>
      </c>
      <c r="C82" s="86" t="s">
        <v>115</v>
      </c>
      <c r="D82" s="89">
        <v>1</v>
      </c>
      <c r="E82" s="70" t="s">
        <v>20</v>
      </c>
      <c r="F82" s="4" t="s">
        <v>21</v>
      </c>
      <c r="G82" s="9"/>
      <c r="H82" s="6">
        <f t="shared" si="19"/>
        <v>0</v>
      </c>
      <c r="I82" s="6">
        <f t="shared" si="22"/>
        <v>0</v>
      </c>
      <c r="J82" s="15">
        <f t="shared" si="23"/>
        <v>0</v>
      </c>
      <c r="K82" s="28"/>
    </row>
    <row r="83" spans="1:12" s="40" customFormat="1" ht="108.75" customHeight="1" x14ac:dyDescent="0.25">
      <c r="A83" s="62">
        <v>69</v>
      </c>
      <c r="B83" s="63" t="s">
        <v>81</v>
      </c>
      <c r="C83" s="86" t="s">
        <v>116</v>
      </c>
      <c r="D83" s="89">
        <v>1</v>
      </c>
      <c r="E83" s="70" t="s">
        <v>20</v>
      </c>
      <c r="F83" s="4" t="s">
        <v>21</v>
      </c>
      <c r="G83" s="9"/>
      <c r="H83" s="6">
        <f t="shared" si="19"/>
        <v>0</v>
      </c>
      <c r="I83" s="6">
        <f t="shared" si="20"/>
        <v>0</v>
      </c>
      <c r="J83" s="15">
        <f t="shared" si="21"/>
        <v>0</v>
      </c>
      <c r="K83" s="28"/>
    </row>
    <row r="84" spans="1:12" s="40" customFormat="1" ht="109.5" customHeight="1" x14ac:dyDescent="0.25">
      <c r="A84" s="59">
        <v>70</v>
      </c>
      <c r="B84" s="63" t="s">
        <v>85</v>
      </c>
      <c r="C84" s="86" t="s">
        <v>117</v>
      </c>
      <c r="D84" s="89">
        <v>1</v>
      </c>
      <c r="E84" s="70" t="s">
        <v>20</v>
      </c>
      <c r="F84" s="4" t="s">
        <v>21</v>
      </c>
      <c r="G84" s="9"/>
      <c r="H84" s="6">
        <f t="shared" si="19"/>
        <v>0</v>
      </c>
      <c r="I84" s="6">
        <f t="shared" ref="I84:I85" si="24">H84*0.21</f>
        <v>0</v>
      </c>
      <c r="J84" s="15">
        <f t="shared" ref="J84:J85" si="25">SUM(H84:I84)</f>
        <v>0</v>
      </c>
      <c r="K84" s="26"/>
    </row>
    <row r="85" spans="1:12" s="40" customFormat="1" ht="123" customHeight="1" x14ac:dyDescent="0.25">
      <c r="A85" s="62">
        <v>71</v>
      </c>
      <c r="B85" s="92" t="s">
        <v>89</v>
      </c>
      <c r="C85" s="95" t="s">
        <v>23</v>
      </c>
      <c r="D85" s="89">
        <v>1</v>
      </c>
      <c r="E85" s="70" t="s">
        <v>20</v>
      </c>
      <c r="F85" s="11" t="s">
        <v>21</v>
      </c>
      <c r="G85" s="9"/>
      <c r="H85" s="12">
        <f t="shared" si="19"/>
        <v>0</v>
      </c>
      <c r="I85" s="12">
        <f t="shared" si="24"/>
        <v>0</v>
      </c>
      <c r="J85" s="17">
        <f t="shared" si="25"/>
        <v>0</v>
      </c>
      <c r="K85" s="26"/>
    </row>
    <row r="86" spans="1:12" s="40" customFormat="1" ht="36" customHeight="1" thickBot="1" x14ac:dyDescent="0.3">
      <c r="A86" s="106" t="s">
        <v>118</v>
      </c>
      <c r="B86" s="107"/>
      <c r="C86" s="107"/>
      <c r="D86" s="107"/>
      <c r="E86" s="107"/>
      <c r="F86" s="107"/>
      <c r="G86" s="107"/>
      <c r="H86" s="107"/>
      <c r="I86" s="107"/>
      <c r="J86" s="108"/>
      <c r="K86" s="52"/>
    </row>
    <row r="87" spans="1:12" s="40" customFormat="1" ht="146.25" x14ac:dyDescent="0.25">
      <c r="A87" s="59">
        <v>72</v>
      </c>
      <c r="B87" s="60" t="s">
        <v>119</v>
      </c>
      <c r="C87" s="94" t="s">
        <v>120</v>
      </c>
      <c r="D87" s="91">
        <v>2</v>
      </c>
      <c r="E87" s="80" t="s">
        <v>52</v>
      </c>
      <c r="F87" s="4" t="s">
        <v>21</v>
      </c>
      <c r="G87" s="13"/>
      <c r="H87" s="6">
        <f t="shared" ref="H87:H96" si="26">G87*D87</f>
        <v>0</v>
      </c>
      <c r="I87" s="6">
        <f t="shared" ref="I87:I96" si="27">H87*0.21</f>
        <v>0</v>
      </c>
      <c r="J87" s="15">
        <f t="shared" ref="J87:J96" si="28">SUM(H87:I87)</f>
        <v>0</v>
      </c>
      <c r="K87" s="26"/>
    </row>
    <row r="88" spans="1:12" s="40" customFormat="1" ht="117" customHeight="1" x14ac:dyDescent="0.25">
      <c r="A88" s="62">
        <v>73</v>
      </c>
      <c r="B88" s="63" t="s">
        <v>59</v>
      </c>
      <c r="C88" s="86" t="s">
        <v>121</v>
      </c>
      <c r="D88" s="89">
        <v>15</v>
      </c>
      <c r="E88" s="70" t="s">
        <v>20</v>
      </c>
      <c r="F88" s="4" t="s">
        <v>21</v>
      </c>
      <c r="G88" s="9"/>
      <c r="H88" s="6">
        <f t="shared" si="26"/>
        <v>0</v>
      </c>
      <c r="I88" s="6">
        <f t="shared" si="27"/>
        <v>0</v>
      </c>
      <c r="J88" s="15">
        <f t="shared" si="28"/>
        <v>0</v>
      </c>
      <c r="K88" s="28"/>
    </row>
    <row r="89" spans="1:12" s="40" customFormat="1" ht="133.5" customHeight="1" x14ac:dyDescent="0.25">
      <c r="A89" s="59">
        <v>74</v>
      </c>
      <c r="B89" s="63" t="s">
        <v>62</v>
      </c>
      <c r="C89" s="86" t="s">
        <v>67</v>
      </c>
      <c r="D89" s="89">
        <v>4</v>
      </c>
      <c r="E89" s="70" t="s">
        <v>20</v>
      </c>
      <c r="F89" s="4" t="s">
        <v>21</v>
      </c>
      <c r="G89" s="9"/>
      <c r="H89" s="6">
        <f t="shared" si="26"/>
        <v>0</v>
      </c>
      <c r="I89" s="6">
        <f t="shared" si="27"/>
        <v>0</v>
      </c>
      <c r="J89" s="15">
        <f t="shared" si="28"/>
        <v>0</v>
      </c>
      <c r="K89" s="28"/>
    </row>
    <row r="90" spans="1:12" s="48" customFormat="1" ht="123.75" x14ac:dyDescent="0.25">
      <c r="A90" s="62">
        <v>75</v>
      </c>
      <c r="B90" s="68" t="s">
        <v>122</v>
      </c>
      <c r="C90" s="67" t="s">
        <v>123</v>
      </c>
      <c r="D90" s="96">
        <v>2</v>
      </c>
      <c r="E90" s="69" t="s">
        <v>20</v>
      </c>
      <c r="F90" s="20" t="s">
        <v>21</v>
      </c>
      <c r="G90" s="23"/>
      <c r="H90" s="24">
        <f t="shared" si="26"/>
        <v>0</v>
      </c>
      <c r="I90" s="24">
        <f t="shared" si="27"/>
        <v>0</v>
      </c>
      <c r="J90" s="25">
        <f t="shared" si="28"/>
        <v>0</v>
      </c>
      <c r="K90" s="32"/>
      <c r="L90" s="47"/>
    </row>
    <row r="91" spans="1:12" s="40" customFormat="1" ht="112.5" x14ac:dyDescent="0.25">
      <c r="A91" s="59">
        <v>76</v>
      </c>
      <c r="B91" s="68" t="s">
        <v>32</v>
      </c>
      <c r="C91" s="67" t="s">
        <v>124</v>
      </c>
      <c r="D91" s="89">
        <v>1</v>
      </c>
      <c r="E91" s="70" t="s">
        <v>20</v>
      </c>
      <c r="F91" s="4" t="s">
        <v>21</v>
      </c>
      <c r="G91" s="9"/>
      <c r="H91" s="6">
        <f t="shared" si="26"/>
        <v>0</v>
      </c>
      <c r="I91" s="6">
        <f t="shared" si="27"/>
        <v>0</v>
      </c>
      <c r="J91" s="15">
        <f t="shared" si="28"/>
        <v>0</v>
      </c>
      <c r="K91" s="30"/>
    </row>
    <row r="92" spans="1:12" s="48" customFormat="1" ht="112.5" x14ac:dyDescent="0.25">
      <c r="A92" s="62">
        <v>77</v>
      </c>
      <c r="B92" s="68" t="s">
        <v>32</v>
      </c>
      <c r="C92" s="67" t="s">
        <v>125</v>
      </c>
      <c r="D92" s="96">
        <v>1</v>
      </c>
      <c r="E92" s="69" t="s">
        <v>20</v>
      </c>
      <c r="F92" s="20" t="s">
        <v>21</v>
      </c>
      <c r="G92" s="23"/>
      <c r="H92" s="24">
        <f t="shared" si="26"/>
        <v>0</v>
      </c>
      <c r="I92" s="24">
        <f t="shared" si="27"/>
        <v>0</v>
      </c>
      <c r="J92" s="25">
        <f t="shared" si="28"/>
        <v>0</v>
      </c>
      <c r="K92" s="33"/>
    </row>
    <row r="93" spans="1:12" s="40" customFormat="1" ht="117.75" customHeight="1" x14ac:dyDescent="0.25">
      <c r="A93" s="59">
        <v>78</v>
      </c>
      <c r="B93" s="63" t="s">
        <v>126</v>
      </c>
      <c r="C93" s="86" t="s">
        <v>127</v>
      </c>
      <c r="D93" s="89">
        <v>1</v>
      </c>
      <c r="E93" s="70" t="s">
        <v>20</v>
      </c>
      <c r="F93" s="4" t="s">
        <v>21</v>
      </c>
      <c r="G93" s="9"/>
      <c r="H93" s="6">
        <f t="shared" si="26"/>
        <v>0</v>
      </c>
      <c r="I93" s="6">
        <f t="shared" si="27"/>
        <v>0</v>
      </c>
      <c r="J93" s="15">
        <f t="shared" si="28"/>
        <v>0</v>
      </c>
      <c r="K93" s="26"/>
    </row>
    <row r="94" spans="1:12" s="40" customFormat="1" ht="118.5" customHeight="1" x14ac:dyDescent="0.25">
      <c r="A94" s="62">
        <v>79</v>
      </c>
      <c r="B94" s="63" t="s">
        <v>126</v>
      </c>
      <c r="C94" s="86" t="s">
        <v>128</v>
      </c>
      <c r="D94" s="89">
        <v>1</v>
      </c>
      <c r="E94" s="70" t="s">
        <v>20</v>
      </c>
      <c r="F94" s="4" t="s">
        <v>21</v>
      </c>
      <c r="G94" s="9"/>
      <c r="H94" s="6">
        <f t="shared" si="26"/>
        <v>0</v>
      </c>
      <c r="I94" s="6">
        <f t="shared" si="27"/>
        <v>0</v>
      </c>
      <c r="J94" s="15">
        <f t="shared" si="28"/>
        <v>0</v>
      </c>
      <c r="K94" s="26"/>
    </row>
    <row r="95" spans="1:12" s="40" customFormat="1" ht="115.5" customHeight="1" x14ac:dyDescent="0.25">
      <c r="A95" s="59">
        <v>80</v>
      </c>
      <c r="B95" s="63" t="s">
        <v>90</v>
      </c>
      <c r="C95" s="86" t="s">
        <v>129</v>
      </c>
      <c r="D95" s="89">
        <v>18</v>
      </c>
      <c r="E95" s="70" t="s">
        <v>20</v>
      </c>
      <c r="F95" s="4" t="s">
        <v>21</v>
      </c>
      <c r="G95" s="9"/>
      <c r="H95" s="6">
        <f t="shared" si="26"/>
        <v>0</v>
      </c>
      <c r="I95" s="6">
        <f t="shared" si="27"/>
        <v>0</v>
      </c>
      <c r="J95" s="15">
        <f t="shared" si="28"/>
        <v>0</v>
      </c>
      <c r="K95" s="26"/>
    </row>
    <row r="96" spans="1:12" s="40" customFormat="1" ht="101.25" x14ac:dyDescent="0.25">
      <c r="A96" s="62">
        <v>81</v>
      </c>
      <c r="B96" s="68" t="s">
        <v>130</v>
      </c>
      <c r="C96" s="97" t="s">
        <v>131</v>
      </c>
      <c r="D96" s="89">
        <v>1</v>
      </c>
      <c r="E96" s="70" t="s">
        <v>20</v>
      </c>
      <c r="F96" s="4" t="s">
        <v>21</v>
      </c>
      <c r="G96" s="9"/>
      <c r="H96" s="6">
        <f t="shared" si="26"/>
        <v>0</v>
      </c>
      <c r="I96" s="6">
        <f t="shared" si="27"/>
        <v>0</v>
      </c>
      <c r="J96" s="15">
        <f t="shared" si="28"/>
        <v>0</v>
      </c>
      <c r="K96" s="34"/>
      <c r="L96" s="39"/>
    </row>
    <row r="97" spans="1:17" s="40" customFormat="1" ht="19.5" customHeight="1" thickTop="1" thickBot="1" x14ac:dyDescent="0.3">
      <c r="A97" s="54"/>
      <c r="B97" s="102" t="s">
        <v>132</v>
      </c>
      <c r="C97" s="102"/>
      <c r="D97" s="102"/>
      <c r="E97" s="102"/>
      <c r="F97" s="102"/>
      <c r="G97" s="102"/>
      <c r="H97" s="55">
        <f>SUM(H10:H19,H21:H31,H33:H48,H50:H58,H60:H74,H76:H85,H87:H96)</f>
        <v>0</v>
      </c>
      <c r="I97" s="55">
        <f>SUM(I10:I19,I21:I31,I33:I48,I50:I58,I60:I74,I76:I85,I87:I96)</f>
        <v>0</v>
      </c>
      <c r="J97" s="56">
        <f>SUM(H97:I97)</f>
        <v>0</v>
      </c>
    </row>
    <row r="99" spans="1:17" x14ac:dyDescent="0.25">
      <c r="A99" s="98"/>
      <c r="B99" s="99"/>
      <c r="C99" s="99"/>
      <c r="D99" s="99"/>
      <c r="E99" s="99"/>
      <c r="F99" s="99"/>
      <c r="G99" s="99"/>
      <c r="H99" s="99"/>
      <c r="I99" s="99"/>
      <c r="J99" s="99"/>
    </row>
    <row r="100" spans="1:17" ht="18" customHeight="1" x14ac:dyDescent="0.25">
      <c r="A100" s="99"/>
      <c r="B100" s="99"/>
      <c r="C100" s="99"/>
      <c r="D100" s="99"/>
      <c r="E100" s="99"/>
      <c r="F100" s="99"/>
      <c r="G100" s="99"/>
      <c r="H100" s="99"/>
      <c r="I100" s="99"/>
      <c r="J100" s="99"/>
    </row>
    <row r="104" spans="1:17" x14ac:dyDescent="0.25">
      <c r="Q104" s="143"/>
    </row>
  </sheetData>
  <sheetProtection algorithmName="SHA-512" hashValue="FACckd4QUvAy36J5IfdiG4e7BQ2xev313LMnfShjRcCOy9YItAUJmuLuCw4TVHDoJGyzr/j2F1HR9MipPCMrxA==" saltValue="rNmTtMV/4PZIGJnYpBytMg==" spinCount="100000" sheet="1" objects="1" scenarios="1"/>
  <mergeCells count="22">
    <mergeCell ref="A3:J3"/>
    <mergeCell ref="A75:J75"/>
    <mergeCell ref="A86:J86"/>
    <mergeCell ref="A20:J20"/>
    <mergeCell ref="A32:J32"/>
    <mergeCell ref="A49:J49"/>
    <mergeCell ref="B97:G97"/>
    <mergeCell ref="A4:J4"/>
    <mergeCell ref="A59:J59"/>
    <mergeCell ref="A1:J1"/>
    <mergeCell ref="A9:J9"/>
    <mergeCell ref="A7:A8"/>
    <mergeCell ref="B7:B8"/>
    <mergeCell ref="C7:C8"/>
    <mergeCell ref="H7:H8"/>
    <mergeCell ref="J7:J8"/>
    <mergeCell ref="I7:I8"/>
    <mergeCell ref="D7:D8"/>
    <mergeCell ref="A5:J5"/>
    <mergeCell ref="A6:J6"/>
    <mergeCell ref="E7:E8"/>
    <mergeCell ref="A2:J2"/>
  </mergeCells>
  <pageMargins left="0.23622047244094491" right="0.23622047244094491" top="0.35433070866141736" bottom="0.35433070866141736" header="0" footer="0"/>
  <pageSetup paperSize="9" scale="7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9F91748030976C49A193954CB3279090" ma:contentTypeVersion="2" ma:contentTypeDescription="Vytvoří nový dokument" ma:contentTypeScope="" ma:versionID="614bc0d49ab8297b0e156f556b6a67fe">
  <xsd:schema xmlns:xsd="http://www.w3.org/2001/XMLSchema" xmlns:xs="http://www.w3.org/2001/XMLSchema" xmlns:p="http://schemas.microsoft.com/office/2006/metadata/properties" xmlns:ns2="d64b62dc-36e9-4e5d-85f8-d1c113d11751" targetNamespace="http://schemas.microsoft.com/office/2006/metadata/properties" ma:root="true" ma:fieldsID="c991c33b59b14eacacedd9543e2ed462" ns2:_="">
    <xsd:import namespace="d64b62dc-36e9-4e5d-85f8-d1c113d11751"/>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4b62dc-36e9-4e5d-85f8-d1c113d117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FA458A-9A8C-475A-8A5D-DCA12CB3DA03}">
  <ds:schemaRefs>
    <ds:schemaRef ds:uri="http://schemas.microsoft.com/sharepoint/v3/contenttype/forms"/>
  </ds:schemaRefs>
</ds:datastoreItem>
</file>

<file path=customXml/itemProps2.xml><?xml version="1.0" encoding="utf-8"?>
<ds:datastoreItem xmlns:ds="http://schemas.openxmlformats.org/officeDocument/2006/customXml" ds:itemID="{986FDC57-09C1-487C-BBD4-87DEE24C1C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4b62dc-36e9-4e5d-85f8-d1c113d117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8B8D85B-2A13-4DE3-BE5A-E1D191CA6229}">
  <ds:schemaRefs>
    <ds:schemaRef ds:uri="http://www.w3.org/XML/1998/namespace"/>
    <ds:schemaRef ds:uri="http://schemas.microsoft.com/office/2006/metadata/properties"/>
    <ds:schemaRef ds:uri="d64b62dc-36e9-4e5d-85f8-d1c113d11751"/>
    <ds:schemaRef ds:uri="http://purl.org/dc/dcmitype/"/>
    <ds:schemaRef ds:uri="http://purl.org/dc/elements/1.1/"/>
    <ds:schemaRef ds:uri="http://purl.org/dc/terms/"/>
    <ds:schemaRef ds:uri="http://schemas.microsoft.com/office/2006/documentManagement/typ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List1</vt:lpstr>
      <vt:lpstr>List2</vt:lpstr>
      <vt:lpstr>List3</vt:lpstr>
      <vt:lpstr>List1!Oblast_tisku</vt:lpstr>
    </vt:vector>
  </TitlesOfParts>
  <Manager/>
  <Company>Město Cheb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Danihelková Eva, Mgr.</dc:creator>
  <cp:keywords/>
  <dc:description/>
  <cp:lastModifiedBy>Barthellová Gabriela, Ing. DiS</cp:lastModifiedBy>
  <cp:revision/>
  <dcterms:created xsi:type="dcterms:W3CDTF">2018-06-08T07:37:31Z</dcterms:created>
  <dcterms:modified xsi:type="dcterms:W3CDTF">2021-04-14T12:11:53Z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0x0101009F91748030976C49A193954CB3279090</vt:lpwstr>
  </property>
</Properties>
</file>