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<sst xmlns="http://schemas.openxmlformats.org/spreadsheetml/2006/main" count="219" uniqueCount="135">
  <si>
    <t>Aspe</t>
  </si>
  <si>
    <t>Firma:</t>
  </si>
  <si>
    <t>ALGON, a.s.</t>
  </si>
  <si>
    <t>Strana:</t>
  </si>
  <si>
    <t>3.6.1.8</t>
  </si>
  <si>
    <t>SOUPIS PRACÍ</t>
  </si>
  <si>
    <t>Stavba:</t>
  </si>
  <si>
    <t>Velkoplošná oprava komunikace - Starý Hrozňatov</t>
  </si>
  <si>
    <t>Objekt:</t>
  </si>
  <si>
    <t>SO 101 - Komunikace</t>
  </si>
  <si>
    <t>Rozpočet:</t>
  </si>
  <si>
    <t>Objednavatel:</t>
  </si>
  <si>
    <t>Zhotovitel dokumentace:</t>
  </si>
  <si>
    <t>Zhotovitel:</t>
  </si>
  <si>
    <t>Základní cena:</t>
  </si>
  <si>
    <t>Kč</t>
  </si>
  <si>
    <t>Cena celková:</t>
  </si>
  <si>
    <t>DPH:</t>
  </si>
  <si>
    <t>Cena s daní:</t>
  </si>
  <si>
    <t>Měrné jednotky:</t>
  </si>
  <si>
    <t>M2</t>
  </si>
  <si>
    <t>Počet měrných jednotek:</t>
  </si>
  <si>
    <t>Náklad na měrnou jednotku:</t>
  </si>
  <si>
    <t>Vypracoval zadání:</t>
  </si>
  <si>
    <t>Šnaidler</t>
  </si>
  <si>
    <t>Vypracoval nabídku:</t>
  </si>
  <si>
    <t>Datum zadání:</t>
  </si>
  <si>
    <t>Datum vypracování nabídky:</t>
  </si>
  <si>
    <t>1</t>
  </si>
  <si>
    <t>Zemní práce</t>
  </si>
  <si>
    <t>113107163</t>
  </si>
  <si>
    <t>Odstranění podkladu pl přes 50 do 200 m2 z kameniva drceného tl 300 mm</t>
  </si>
  <si>
    <t>Odstranění podkladů nebo krytů
  s přemístěním hmot na skládku na vzdálenost do 20 m nebo s naložením na dopravní prostředek
    v ploše jednotlivě přes 50 m2 do 200 m2
    z kameniva hrubého drceného, o tl. vrstvy
      přes 200 do 300 mm
sanace krajnice vozovky</t>
  </si>
  <si>
    <t>83*1,5=124,50 [A]</t>
  </si>
  <si>
    <t>113107182</t>
  </si>
  <si>
    <t>Odstranění podkladu pl přes 50 do 200 m2 živičných tl 100 mm</t>
  </si>
  <si>
    <t>Odstranění podkladů nebo krytů
  s přemístěním hmot na skládku na vzdálenost do 20 m nebo s naložením na dopravní prostředek
    v ploše jednotlivě přes 50 m2 do 200 m2
    živičných, o tl. vrstvy
      přes 50 do 100 mm
sanace krajnic vozovky</t>
  </si>
  <si>
    <t>113154364a</t>
  </si>
  <si>
    <t>Frézování živičného krytu tl 80 mm pruh š 2 m pl do 10000 m2 s překážkami v trase</t>
  </si>
  <si>
    <t>Frézování živičného podkladu nebo krytu 
  s naložením na dopravní prostředek
    plochy přes 1 000 do 10 000 m2
    s překážkami v trase
    pruhu šířky přes 1 m do 2 m, tloušťky vrstvy
      100 mm
následný odkup zhotovitelem v rámci samostatné SOD</t>
  </si>
  <si>
    <t>1476=1 476,00 [A]
výpočet ploch ACD</t>
  </si>
  <si>
    <t>162701105</t>
  </si>
  <si>
    <t>Vodorovné přemístění do 10000 m výkopku/sypaniny z horniny tř. 1 až 4</t>
  </si>
  <si>
    <t>M3</t>
  </si>
  <si>
    <t xml:space="preserve">Vodorovné přemístění výkopku nebo sypaniny po suchu 
  na obvyklém dopravním prostředku, bez naložení výkopku, avšak se složením bez </t>
  </si>
  <si>
    <t>rozhrnutí
    z horniny tř. 1 až 4 na vzdálenost
      přes 9 000 do 10 000 m</t>
  </si>
  <si>
    <t>124,5*0,3=37,35 [A]124,5*0,1=12,45 [B]
A+B=49,80 [C]
výpočet ploch ACD</t>
  </si>
  <si>
    <t>162701109</t>
  </si>
  <si>
    <t>Příplatek k vodorovnému přemístění výkopku/sypaniny z horniny tř. 1 až 4 ZKD 1000 m přes 10000 m</t>
  </si>
  <si>
    <t>Vodorovné přemístění výkopku nebo sypaniny po suchu 
  na obvyklém dopravním prostředku, bez naložení výkopku, avšak se složením bez rozhrnutí
    z horniny tř. 1 až 4 na vzdálenost
    Příplatek k ceně
      za každých dalších i započatých 1 000 m</t>
  </si>
  <si>
    <t>49,80*6=298,80 [A]</t>
  </si>
  <si>
    <t>171201201</t>
  </si>
  <si>
    <t>Uložení sypaniny na skládky</t>
  </si>
  <si>
    <t>Uložení sypaniny 
  na skládky</t>
  </si>
  <si>
    <t>171201211</t>
  </si>
  <si>
    <t>Poplatek za uložení odpadu ze sypaniny na skládce (skládkovné)</t>
  </si>
  <si>
    <t>T</t>
  </si>
  <si>
    <t>Uložení sypaniny 
  poplatek za uložení sypaniny na skládce (skládkovné)
Asfaltové směsi s příměsí
Zemina a kamení s příměsí</t>
  </si>
  <si>
    <t>49,80*2=99,60 [A]</t>
  </si>
  <si>
    <t>174101103a</t>
  </si>
  <si>
    <t>Zásyp zářezů pro komunikace sypaninou se zhutněním - ŠD 0/45</t>
  </si>
  <si>
    <t xml:space="preserve">Zásyp sypaninou z jakékoliv horniny 
  s uložením výkopku ve vrstvách
    se zhutněním
      zářezů se šikmými stěnami pro podzemní vedení a kolem objektů zřízených v těchto zářezech
</t>
  </si>
  <si>
    <t>z nakupovaných materiálů vč. dovozu
sanace krajnic vozovky</t>
  </si>
  <si>
    <t>124,5*1,5*0,4=74,70 [A]</t>
  </si>
  <si>
    <t>5</t>
  </si>
  <si>
    <t>Komunikace</t>
  </si>
  <si>
    <t>565165111</t>
  </si>
  <si>
    <t>Asfaltový beton vrstva podkladní ACP 16 (obalované kamenivo OKS) tl 80 mm š do 3 m</t>
  </si>
  <si>
    <t>Asfaltový beton vrstva podkladní ACP 16 (obalované kamenivo střednězrnné - OKS) 
  s rozprostřením a zhutněním
    v pruhu šířky do 3 m, po zhutnění
      tl. 80 mm
zpevnění krajnice, sanace vozovky, 50% celkové plochy</t>
  </si>
  <si>
    <t>1476*0,5=738,00 [A]
výpočet ploch ACD</t>
  </si>
  <si>
    <t>569931132</t>
  </si>
  <si>
    <t>Zpevnění krajnic recyklátem tl 100 mm</t>
  </si>
  <si>
    <t>Zpevnění krajnic nebo komunikací pro pěší 
  s rozprostřením a zhutněním, po zhutnění
     recyklátem
      tl. 100 mm</t>
  </si>
  <si>
    <t>(275+263)*0,6=322,80 [A]</t>
  </si>
  <si>
    <t>573211107</t>
  </si>
  <si>
    <t>Postřik živičný spojovací z asfaltu v množství 0,30 kg/m2</t>
  </si>
  <si>
    <t>Postřik spojovací PS
  bez posypu kamenivem
    z asfaltu silničního, v množství
      0,30 kg/m2</t>
  </si>
  <si>
    <t>577134131</t>
  </si>
  <si>
    <t>Asfaltový beton vrstva obrusná ACO 11 (ABS) tř. I tl 40 mm š do 3 m z modifikovaného asfaltu</t>
  </si>
  <si>
    <t xml:space="preserve">Asfaltový beton vrstva obrusná ACO 11 (ABS) 
  s rozprostřením a se zhutněním
</t>
  </si>
  <si>
    <t xml:space="preserve">    z modifikovaného asfaltu
    v pruhu šířky do 3 m, po zhutnění
      tl. 40 mm</t>
  </si>
  <si>
    <t>577155142</t>
  </si>
  <si>
    <t>Asfaltový beton vrstva ložní ACL 16 (ABH) tl 60 mm š přes 3 m z modifikovaného asfaltu</t>
  </si>
  <si>
    <t>Asfaltový beton vrstva ložní ACL 16 (ABH) 
  s rozprostřením a zhutněním
    z modifikovaného asfaltu
    v pruhu šířky přes 3 m, po zhutnění
      tl. 60 mm</t>
  </si>
  <si>
    <t>1491=1 491,00 [A]
výpočet ploch ACD</t>
  </si>
  <si>
    <t>9</t>
  </si>
  <si>
    <t>Ostatní KCE a práce</t>
  </si>
  <si>
    <t>912211111</t>
  </si>
  <si>
    <t>Montáž směrového sloupku silničního plastového prosté uložení bez betonového základu</t>
  </si>
  <si>
    <t>KUS</t>
  </si>
  <si>
    <t>Montáž směrového sloupku 
  plastového s odrazkou
    prostým uložením bez betonového základu
      silničního
vč. sloupku</t>
  </si>
  <si>
    <t>22=22,00 [A]</t>
  </si>
  <si>
    <t>915211112</t>
  </si>
  <si>
    <t>Vodorovné dopravní značení dělící čáry souvislé š 125 mm retroreflexní bílý plast</t>
  </si>
  <si>
    <t>M</t>
  </si>
  <si>
    <t>Vodorovné dopravní značení stříkaným plastem 
  dělící čára šířky 125 mm
    souvislá
    bílá
      retroreflexní</t>
  </si>
  <si>
    <t>275+263=538,00 [A]</t>
  </si>
  <si>
    <t>919721282a</t>
  </si>
  <si>
    <t>Výztužná síť vč. spoj. mikrokoberce pro vyztužení stávajícího asfaltového povrchu</t>
  </si>
  <si>
    <t>Vyztužení stávajícího asfaltového povrchu</t>
  </si>
  <si>
    <t>1491=1 491,00 [A]
výpočet ploch AC</t>
  </si>
  <si>
    <t>919735112</t>
  </si>
  <si>
    <t>Řezání stávajícího živičného krytu hl do 100 mm</t>
  </si>
  <si>
    <t>Řezání stávajícího živičného krytu nebo podkladu 
  hloubky
    přes 50 do 100 mm</t>
  </si>
  <si>
    <t>7+7=14,00 [A]</t>
  </si>
  <si>
    <t>928621011</t>
  </si>
  <si>
    <t>Zálivka asfaltová podél jedné strany</t>
  </si>
  <si>
    <t>Zálivka asfaltová podél jedné strany hlavy kolejnice nebo mezi zádlažbovými panely 
  průřezu 30 x 50 mm</t>
  </si>
  <si>
    <t>938909311</t>
  </si>
  <si>
    <t>Čištění vozovek metením strojně podkladu nebo krytu betonového nebo živičného</t>
  </si>
  <si>
    <t>Čištění vozovek před poklákou mikrokoberce
  metením bláta, prachu nebo hlinitého nánosu
    s odklizením na hromady na vzdálenost do 20 m nebo naložením na dopravní prostředek
    strojně povrchu podkladu nebo krytu
      betonového nebo živičného</t>
  </si>
  <si>
    <t>1491=1 491,00 [A]</t>
  </si>
  <si>
    <t>Celkem:</t>
  </si>
  <si>
    <t>SO 101 - Komunikace - ORN+VRN</t>
  </si>
  <si>
    <t>ORN</t>
  </si>
  <si>
    <t>Ostatní rozpočtové náklady</t>
  </si>
  <si>
    <t>Geodetické zaměření skutečného provedení stavby</t>
  </si>
  <si>
    <t>KPL</t>
  </si>
  <si>
    <t>vč. dokumentace skutečného provedení stavby</t>
  </si>
  <si>
    <t>2</t>
  </si>
  <si>
    <t>Geodetické vytyčení stavby, hranice staveniště</t>
  </si>
  <si>
    <t>3</t>
  </si>
  <si>
    <t>Informační tabule</t>
  </si>
  <si>
    <t>2,0 x 1,0m</t>
  </si>
  <si>
    <t>2=2,00 [A]</t>
  </si>
  <si>
    <t>VRN</t>
  </si>
  <si>
    <t>Vedlejší rozpočtové náklady</t>
  </si>
  <si>
    <t>4</t>
  </si>
  <si>
    <t>Pomoc práce zříz nebo zajišť ragulaci a ochranu dopravy</t>
  </si>
  <si>
    <t>DIO</t>
  </si>
  <si>
    <t>Město Cheb</t>
  </si>
  <si>
    <t>Návod na vyplnění</t>
  </si>
  <si>
    <t xml:space="preserve">Měnit lze pouze buňky se žlutým podbarvením!
2) v soupisu prací vyplňte
    a) Zhotovitele
    b) Datum vypracování nabídky, vypracoval nabídku
    c) Celkové náklady za stavbu
       - ceny u položek
       - množství, pokud má žluté podbarvení
</t>
  </si>
  <si>
    <t>SOUPIS OBJEKTŮ</t>
  </si>
  <si>
    <t>xxx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</si>
</sst>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m\.yyyy"/>
  </numFmts>
  <fonts count="44">
    <font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8"/>
      <color indexed="53"/>
      <name val="Calibri Light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26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 readingOrder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3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/>
    </xf>
    <xf numFmtId="0" fontId="0" fillId="33" borderId="0" xfId="0" applyFill="1" applyBorder="1" applyAlignment="1">
      <alignment vertical="top"/>
    </xf>
    <xf numFmtId="0" fontId="6" fillId="0" borderId="11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horizontal="left" vertical="top" wrapText="1" readingOrder="1"/>
    </xf>
    <xf numFmtId="0" fontId="6" fillId="0" borderId="13" xfId="0" applyFont="1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7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7" fillId="0" borderId="15" xfId="0" applyFont="1" applyBorder="1" applyAlignment="1">
      <alignment horizontal="left" vertical="top" wrapText="1" readingOrder="1"/>
    </xf>
    <xf numFmtId="0" fontId="7" fillId="0" borderId="17" xfId="0" applyFont="1" applyBorder="1" applyAlignment="1">
      <alignment horizontal="left" vertical="top" wrapText="1" readingOrder="1"/>
    </xf>
    <xf numFmtId="0" fontId="0" fillId="0" borderId="17" xfId="0" applyBorder="1" applyAlignment="1">
      <alignment vertical="top"/>
    </xf>
    <xf numFmtId="0" fontId="0" fillId="0" borderId="20" xfId="0" applyBorder="1" applyAlignment="1">
      <alignment vertical="top"/>
    </xf>
    <xf numFmtId="0" fontId="8" fillId="0" borderId="21" xfId="0" applyFont="1" applyBorder="1" applyAlignment="1">
      <alignment horizontal="left" vertical="top" wrapText="1" readingOrder="1"/>
    </xf>
    <xf numFmtId="0" fontId="0" fillId="0" borderId="21" xfId="0" applyBorder="1" applyAlignment="1">
      <alignment vertical="top"/>
    </xf>
    <xf numFmtId="4" fontId="8" fillId="0" borderId="21" xfId="0" applyNumberFormat="1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5" fillId="0" borderId="21" xfId="0" applyFont="1" applyBorder="1" applyAlignment="1">
      <alignment horizontal="left" vertical="top" wrapText="1"/>
    </xf>
    <xf numFmtId="4" fontId="5" fillId="0" borderId="21" xfId="0" applyNumberFormat="1" applyFont="1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5" fillId="0" borderId="27" xfId="0" applyFont="1" applyBorder="1" applyAlignment="1">
      <alignment horizontal="left" vertical="top" wrapText="1"/>
    </xf>
    <xf numFmtId="0" fontId="0" fillId="0" borderId="28" xfId="0" applyBorder="1" applyAlignment="1">
      <alignment vertical="top"/>
    </xf>
    <xf numFmtId="0" fontId="1" fillId="0" borderId="24" xfId="0" applyFont="1" applyBorder="1" applyAlignment="1">
      <alignment horizontal="left" vertical="top" wrapText="1" readingOrder="1"/>
    </xf>
    <xf numFmtId="0" fontId="2" fillId="0" borderId="24" xfId="0" applyFont="1" applyBorder="1" applyAlignment="1">
      <alignment horizontal="left" vertical="top" wrapText="1" readingOrder="1"/>
    </xf>
    <xf numFmtId="0" fontId="2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right" vertical="top" wrapText="1" readingOrder="1"/>
    </xf>
    <xf numFmtId="3" fontId="2" fillId="0" borderId="24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right" vertical="top" wrapText="1"/>
    </xf>
    <xf numFmtId="4" fontId="6" fillId="0" borderId="24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left" vertical="top"/>
    </xf>
    <xf numFmtId="164" fontId="0" fillId="0" borderId="0" xfId="0" applyNumberFormat="1" applyBorder="1" applyAlignment="1">
      <alignment horizontal="left" vertical="top"/>
    </xf>
    <xf numFmtId="4" fontId="5" fillId="0" borderId="27" xfId="0" applyNumberFormat="1" applyFont="1" applyBorder="1" applyAlignment="1">
      <alignment horizontal="right" vertical="top"/>
    </xf>
    <xf numFmtId="0" fontId="4" fillId="33" borderId="0" xfId="0" applyFont="1" applyFill="1" applyBorder="1" applyAlignment="1" applyProtection="1">
      <alignment horizontal="left" vertical="top"/>
      <protection locked="0"/>
    </xf>
    <xf numFmtId="164" fontId="2" fillId="33" borderId="0" xfId="0" applyNumberFormat="1" applyFont="1" applyFill="1" applyBorder="1" applyAlignment="1" applyProtection="1">
      <alignment horizontal="left" vertical="top"/>
      <protection locked="0"/>
    </xf>
    <xf numFmtId="4" fontId="6" fillId="33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 vertical="top"/>
      <protection locked="0"/>
    </xf>
    <xf numFmtId="4" fontId="6" fillId="33" borderId="11" xfId="0" applyNumberFormat="1" applyFont="1" applyFill="1" applyBorder="1" applyAlignment="1" applyProtection="1">
      <alignment horizontal="right" vertical="top"/>
      <protection locked="0"/>
    </xf>
    <xf numFmtId="4" fontId="6" fillId="33" borderId="24" xfId="0" applyNumberFormat="1" applyFont="1" applyFill="1" applyBorder="1" applyAlignment="1" applyProtection="1">
      <alignment horizontal="right" vertical="top"/>
      <protection locked="0"/>
    </xf>
    <xf numFmtId="164" fontId="2" fillId="33" borderId="0" xfId="0" applyNumberFormat="1" applyFont="1" applyFill="1" applyBorder="1" applyAlignment="1" applyProtection="1">
      <alignment horizontal="lef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 locked="0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104775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332"/>
  <sheetViews>
    <sheetView showGridLines="0" tabSelected="1" zoomScale="85" zoomScaleNormal="85" zoomScalePageLayoutView="0" workbookViewId="0" topLeftCell="A239">
      <selection activeCell="AR287" sqref="AR287:AW287"/>
    </sheetView>
  </sheetViews>
  <sheetFormatPr defaultColWidth="6.8515625" defaultRowHeight="12.75" customHeight="1"/>
  <cols>
    <col min="1" max="3" width="1.1484375" style="0" customWidth="1"/>
    <col min="4" max="4" width="4.7109375" style="0" customWidth="1"/>
    <col min="5" max="5" width="2.00390625" style="0" customWidth="1"/>
    <col min="6" max="6" width="1.28515625" style="0" customWidth="1"/>
    <col min="7" max="7" width="1.7109375" style="0" customWidth="1"/>
    <col min="8" max="8" width="2.00390625" style="0" customWidth="1"/>
    <col min="9" max="9" width="1.28515625" style="0" customWidth="1"/>
    <col min="10" max="12" width="0.9921875" style="0" customWidth="1"/>
    <col min="13" max="13" width="5.421875" style="0" customWidth="1"/>
    <col min="14" max="14" width="5.00390625" style="0" customWidth="1"/>
    <col min="15" max="15" width="0.9921875" style="0" customWidth="1"/>
    <col min="16" max="16" width="1.7109375" style="0" customWidth="1"/>
    <col min="17" max="18" width="0.9921875" style="0" customWidth="1"/>
    <col min="19" max="19" width="1.28515625" style="0" customWidth="1"/>
    <col min="20" max="20" width="0.9921875" style="0" customWidth="1"/>
    <col min="21" max="21" width="7.7109375" style="0" customWidth="1"/>
    <col min="22" max="22" width="1.421875" style="0" customWidth="1"/>
    <col min="23" max="23" width="2.7109375" style="0" customWidth="1"/>
    <col min="24" max="24" width="1.1484375" style="0" customWidth="1"/>
    <col min="25" max="25" width="5.28125" style="0" customWidth="1"/>
    <col min="26" max="26" width="1.1484375" style="0" customWidth="1"/>
    <col min="27" max="27" width="4.28125" style="0" customWidth="1"/>
    <col min="28" max="28" width="0.9921875" style="0" customWidth="1"/>
    <col min="29" max="29" width="7.28125" style="0" customWidth="1"/>
    <col min="30" max="30" width="2.421875" style="0" customWidth="1"/>
    <col min="31" max="31" width="3.28125" style="0" customWidth="1"/>
    <col min="32" max="32" width="2.28125" style="0" customWidth="1"/>
    <col min="33" max="33" width="8.140625" style="0" customWidth="1"/>
    <col min="34" max="34" width="2.8515625" style="0" customWidth="1"/>
    <col min="35" max="35" width="1.1484375" style="0" customWidth="1"/>
    <col min="36" max="36" width="3.8515625" style="0" customWidth="1"/>
    <col min="37" max="38" width="1.1484375" style="0" customWidth="1"/>
    <col min="39" max="40" width="0.9921875" style="0" customWidth="1"/>
    <col min="41" max="41" width="1.1484375" style="0" customWidth="1"/>
    <col min="42" max="42" width="14.00390625" style="0" customWidth="1"/>
    <col min="43" max="43" width="1.1484375" style="0" customWidth="1"/>
    <col min="44" max="45" width="1.28515625" style="0" customWidth="1"/>
    <col min="46" max="46" width="4.421875" style="0" customWidth="1"/>
    <col min="47" max="47" width="1.57421875" style="0" customWidth="1"/>
    <col min="48" max="48" width="2.140625" style="0" customWidth="1"/>
    <col min="49" max="49" width="7.140625" style="0" customWidth="1"/>
    <col min="50" max="50" width="1.57421875" style="0" customWidth="1"/>
    <col min="51" max="51" width="1.1484375" style="0" customWidth="1"/>
    <col min="52" max="52" width="1.421875" style="0" customWidth="1"/>
    <col min="53" max="53" width="1.28515625" style="0" customWidth="1"/>
    <col min="54" max="54" width="2.7109375" style="0" customWidth="1"/>
    <col min="55" max="55" width="2.8515625" style="0" customWidth="1"/>
    <col min="56" max="57" width="1.1484375" style="0" customWidth="1"/>
    <col min="58" max="58" width="1.7109375" style="0" customWidth="1"/>
    <col min="59" max="59" width="5.140625" style="0" customWidth="1"/>
    <col min="60" max="60" width="0.9921875" style="0" customWidth="1"/>
    <col min="61" max="61" width="9.8515625" style="0" customWidth="1"/>
    <col min="62" max="62" width="6.8515625" style="0" customWidth="1"/>
    <col min="63" max="63" width="97.57421875" style="0" customWidth="1"/>
  </cols>
  <sheetData>
    <row r="1" ht="6" customHeight="1" thickBot="1"/>
    <row r="2" spans="2:60" ht="14.25" customHeight="1">
      <c r="B2" s="50"/>
      <c r="C2" s="51"/>
      <c r="D2" s="59" t="s">
        <v>0</v>
      </c>
      <c r="E2" s="59"/>
      <c r="F2" s="59"/>
      <c r="G2" s="51"/>
      <c r="H2" s="60" t="s">
        <v>1</v>
      </c>
      <c r="I2" s="60"/>
      <c r="J2" s="60"/>
      <c r="K2" s="60"/>
      <c r="L2" s="51"/>
      <c r="M2" s="61" t="s">
        <v>2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51"/>
      <c r="BA2" s="51"/>
      <c r="BB2" s="62" t="s">
        <v>3</v>
      </c>
      <c r="BC2" s="62"/>
      <c r="BD2" s="62"/>
      <c r="BE2" s="62"/>
      <c r="BF2" s="62"/>
      <c r="BG2" s="63">
        <v>1</v>
      </c>
      <c r="BH2" s="52"/>
    </row>
    <row r="3" spans="2:60" ht="13.5" customHeight="1">
      <c r="B3" s="36"/>
      <c r="C3" s="5"/>
      <c r="D3" s="6" t="s">
        <v>4</v>
      </c>
      <c r="E3" s="6"/>
      <c r="F3" s="6"/>
      <c r="G3" s="6"/>
      <c r="H3" s="6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37"/>
    </row>
    <row r="4" spans="2:60" ht="11.25" customHeight="1">
      <c r="B4" s="3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37"/>
    </row>
    <row r="5" spans="2:60" ht="19.5" customHeight="1">
      <c r="B5" s="64" t="s">
        <v>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37"/>
    </row>
    <row r="6" spans="2:60" ht="17.25" customHeight="1">
      <c r="B6" s="3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37"/>
    </row>
    <row r="7" spans="2:63" ht="15" customHeight="1">
      <c r="B7" s="36"/>
      <c r="C7" s="5"/>
      <c r="D7" s="5"/>
      <c r="E7" s="5"/>
      <c r="F7" s="5"/>
      <c r="G7" s="8" t="s">
        <v>6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5"/>
      <c r="T7" s="5"/>
      <c r="U7" s="5"/>
      <c r="V7" s="5"/>
      <c r="W7" s="5"/>
      <c r="X7" s="5"/>
      <c r="Y7" s="5"/>
      <c r="Z7" s="5"/>
      <c r="AA7" s="9" t="s">
        <v>7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5"/>
      <c r="BE7" s="5"/>
      <c r="BF7" s="5"/>
      <c r="BG7" s="5"/>
      <c r="BH7" s="37"/>
      <c r="BK7" s="2" t="s">
        <v>131</v>
      </c>
    </row>
    <row r="8" spans="2:63" ht="23.25" customHeight="1">
      <c r="B8" s="3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5"/>
      <c r="BE8" s="5"/>
      <c r="BF8" s="5"/>
      <c r="BG8" s="5"/>
      <c r="BH8" s="37"/>
      <c r="BK8" s="1" t="s">
        <v>132</v>
      </c>
    </row>
    <row r="9" spans="2:63" ht="15" customHeight="1">
      <c r="B9" s="36"/>
      <c r="C9" s="5"/>
      <c r="D9" s="5"/>
      <c r="E9" s="5"/>
      <c r="F9" s="5"/>
      <c r="G9" s="8" t="s">
        <v>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5"/>
      <c r="T9" s="5"/>
      <c r="U9" s="5"/>
      <c r="V9" s="5"/>
      <c r="W9" s="5"/>
      <c r="X9" s="5"/>
      <c r="Y9" s="5"/>
      <c r="Z9" s="5"/>
      <c r="AA9" s="9" t="s">
        <v>9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5"/>
      <c r="BE9" s="5"/>
      <c r="BF9" s="5"/>
      <c r="BG9" s="5"/>
      <c r="BH9" s="37"/>
      <c r="BK9" s="1"/>
    </row>
    <row r="10" spans="2:63" ht="23.25" customHeight="1">
      <c r="B10" s="3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5"/>
      <c r="BE10" s="5"/>
      <c r="BF10" s="5"/>
      <c r="BG10" s="5"/>
      <c r="BH10" s="37"/>
      <c r="BK10" s="1"/>
    </row>
    <row r="11" spans="2:63" ht="15" customHeight="1">
      <c r="B11" s="36"/>
      <c r="C11" s="5"/>
      <c r="D11" s="5"/>
      <c r="E11" s="5"/>
      <c r="F11" s="5"/>
      <c r="G11" s="8" t="s">
        <v>10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5"/>
      <c r="T11" s="5"/>
      <c r="U11" s="5"/>
      <c r="V11" s="5"/>
      <c r="W11" s="5"/>
      <c r="X11" s="5"/>
      <c r="Y11" s="5"/>
      <c r="Z11" s="5"/>
      <c r="AA11" s="9" t="s">
        <v>9</v>
      </c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5"/>
      <c r="BE11" s="5"/>
      <c r="BF11" s="5"/>
      <c r="BG11" s="5"/>
      <c r="BH11" s="37"/>
      <c r="BK11" s="1"/>
    </row>
    <row r="12" spans="2:63" ht="23.25" customHeight="1">
      <c r="B12" s="3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5"/>
      <c r="BE12" s="5"/>
      <c r="BF12" s="5"/>
      <c r="BG12" s="5"/>
      <c r="BH12" s="37"/>
      <c r="BK12" s="1"/>
    </row>
    <row r="13" spans="2:63" ht="27.75" customHeight="1">
      <c r="B13" s="3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37"/>
      <c r="BK13" s="1"/>
    </row>
    <row r="14" spans="2:63" ht="18.75" customHeight="1">
      <c r="B14" s="36"/>
      <c r="C14" s="5"/>
      <c r="D14" s="5"/>
      <c r="E14" s="5"/>
      <c r="F14" s="5"/>
      <c r="G14" s="8" t="s">
        <v>11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5"/>
      <c r="Y14" s="10" t="s">
        <v>130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5"/>
      <c r="BE14" s="5"/>
      <c r="BF14" s="5"/>
      <c r="BG14" s="5"/>
      <c r="BH14" s="37"/>
      <c r="BK14" s="1"/>
    </row>
    <row r="15" spans="2:63" ht="18.75" customHeight="1">
      <c r="B15" s="36"/>
      <c r="C15" s="5"/>
      <c r="D15" s="5"/>
      <c r="E15" s="5"/>
      <c r="F15" s="5"/>
      <c r="G15" s="8" t="s">
        <v>12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5"/>
      <c r="Y15" s="10" t="s">
        <v>2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5"/>
      <c r="BE15" s="5"/>
      <c r="BF15" s="5"/>
      <c r="BG15" s="5"/>
      <c r="BH15" s="37"/>
      <c r="BK15" s="1"/>
    </row>
    <row r="16" spans="2:63" ht="20.25" customHeight="1">
      <c r="B16" s="36"/>
      <c r="C16" s="5"/>
      <c r="D16" s="5"/>
      <c r="E16" s="5"/>
      <c r="F16" s="5"/>
      <c r="G16" s="8" t="s">
        <v>13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5"/>
      <c r="Y16" s="87" t="s">
        <v>134</v>
      </c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5"/>
      <c r="BE16" s="5"/>
      <c r="BF16" s="5"/>
      <c r="BG16" s="5"/>
      <c r="BH16" s="37"/>
      <c r="BK16" s="1"/>
    </row>
    <row r="17" spans="2:63" ht="10.5" customHeight="1">
      <c r="B17" s="3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37"/>
      <c r="BK17" s="1"/>
    </row>
    <row r="18" spans="2:63" ht="15" customHeight="1">
      <c r="B18" s="36"/>
      <c r="C18" s="5"/>
      <c r="D18" s="5"/>
      <c r="E18" s="5"/>
      <c r="F18" s="5"/>
      <c r="G18" s="5"/>
      <c r="H18" s="8" t="s">
        <v>14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5"/>
      <c r="AC18" s="11">
        <f>V253</f>
        <v>0</v>
      </c>
      <c r="AD18" s="11"/>
      <c r="AE18" s="11"/>
      <c r="AF18" s="11"/>
      <c r="AG18" s="11"/>
      <c r="AH18" s="11"/>
      <c r="AI18" s="11"/>
      <c r="AJ18" s="11"/>
      <c r="AK18" s="11"/>
      <c r="AL18" s="5"/>
      <c r="AM18" s="5"/>
      <c r="AN18" s="12" t="s">
        <v>15</v>
      </c>
      <c r="AO18" s="12"/>
      <c r="AP18" s="12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37"/>
      <c r="BK18" s="1"/>
    </row>
    <row r="19" spans="2:63" ht="15" customHeight="1">
      <c r="B19" s="3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37"/>
      <c r="BK19" s="1"/>
    </row>
    <row r="20" spans="2:63" ht="15" customHeight="1">
      <c r="B20" s="3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 t="s">
        <v>16</v>
      </c>
      <c r="T20" s="8"/>
      <c r="U20" s="8"/>
      <c r="V20" s="8"/>
      <c r="W20" s="8"/>
      <c r="X20" s="8"/>
      <c r="Y20" s="8"/>
      <c r="Z20" s="8"/>
      <c r="AA20" s="8"/>
      <c r="AB20" s="5"/>
      <c r="AC20" s="11">
        <f>AC18</f>
        <v>0</v>
      </c>
      <c r="AD20" s="11"/>
      <c r="AE20" s="11"/>
      <c r="AF20" s="11"/>
      <c r="AG20" s="11"/>
      <c r="AH20" s="11"/>
      <c r="AI20" s="11"/>
      <c r="AJ20" s="11"/>
      <c r="AK20" s="11"/>
      <c r="AL20" s="5"/>
      <c r="AM20" s="5"/>
      <c r="AN20" s="12" t="s">
        <v>15</v>
      </c>
      <c r="AO20" s="12"/>
      <c r="AP20" s="12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37"/>
      <c r="BK20" s="1"/>
    </row>
    <row r="21" spans="2:63" ht="9" customHeight="1">
      <c r="B21" s="3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37"/>
      <c r="BK21" s="1"/>
    </row>
    <row r="22" spans="2:63" ht="15" customHeight="1">
      <c r="B22" s="3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" t="s">
        <v>17</v>
      </c>
      <c r="T22" s="8"/>
      <c r="U22" s="8"/>
      <c r="V22" s="8"/>
      <c r="W22" s="8"/>
      <c r="X22" s="8"/>
      <c r="Y22" s="8"/>
      <c r="Z22" s="8"/>
      <c r="AA22" s="8"/>
      <c r="AB22" s="5"/>
      <c r="AC22" s="11">
        <f>AC20*0.21</f>
        <v>0</v>
      </c>
      <c r="AD22" s="11"/>
      <c r="AE22" s="11"/>
      <c r="AF22" s="11"/>
      <c r="AG22" s="11"/>
      <c r="AH22" s="11"/>
      <c r="AI22" s="11"/>
      <c r="AJ22" s="11"/>
      <c r="AK22" s="11"/>
      <c r="AL22" s="5"/>
      <c r="AM22" s="5"/>
      <c r="AN22" s="12" t="s">
        <v>15</v>
      </c>
      <c r="AO22" s="12"/>
      <c r="AP22" s="12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37"/>
      <c r="BK22" s="1"/>
    </row>
    <row r="23" spans="2:63" ht="9" customHeight="1">
      <c r="B23" s="3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37"/>
      <c r="BK23" s="1"/>
    </row>
    <row r="24" spans="2:63" ht="15" customHeight="1">
      <c r="B24" s="3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8" t="s">
        <v>18</v>
      </c>
      <c r="T24" s="8"/>
      <c r="U24" s="8"/>
      <c r="V24" s="8"/>
      <c r="W24" s="8"/>
      <c r="X24" s="8"/>
      <c r="Y24" s="8"/>
      <c r="Z24" s="8"/>
      <c r="AA24" s="8"/>
      <c r="AB24" s="5"/>
      <c r="AC24" s="11">
        <f>AC20+AC22</f>
        <v>0</v>
      </c>
      <c r="AD24" s="11"/>
      <c r="AE24" s="11"/>
      <c r="AF24" s="11"/>
      <c r="AG24" s="11"/>
      <c r="AH24" s="11"/>
      <c r="AI24" s="11"/>
      <c r="AJ24" s="11"/>
      <c r="AK24" s="11"/>
      <c r="AL24" s="5"/>
      <c r="AM24" s="5"/>
      <c r="AN24" s="12" t="s">
        <v>15</v>
      </c>
      <c r="AO24" s="12"/>
      <c r="AP24" s="12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37"/>
      <c r="BK24" s="1"/>
    </row>
    <row r="25" spans="2:63" ht="15" customHeight="1">
      <c r="B25" s="3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37"/>
      <c r="BK25" s="1"/>
    </row>
    <row r="26" spans="2:63" ht="15" customHeight="1">
      <c r="B26" s="36"/>
      <c r="C26" s="5"/>
      <c r="D26" s="5"/>
      <c r="E26" s="5"/>
      <c r="F26" s="5"/>
      <c r="G26" s="5"/>
      <c r="H26" s="5"/>
      <c r="I26" s="8" t="s">
        <v>19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5"/>
      <c r="AC26" s="13" t="s">
        <v>20</v>
      </c>
      <c r="AD26" s="13"/>
      <c r="AE26" s="13"/>
      <c r="AF26" s="13"/>
      <c r="AG26" s="13"/>
      <c r="AH26" s="13"/>
      <c r="AI26" s="13"/>
      <c r="AJ26" s="13"/>
      <c r="AK26" s="13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37"/>
      <c r="BK26" s="1"/>
    </row>
    <row r="27" spans="2:63" ht="8.25" customHeight="1">
      <c r="B27" s="3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3"/>
      <c r="AD27" s="13"/>
      <c r="AE27" s="13"/>
      <c r="AF27" s="13"/>
      <c r="AG27" s="13"/>
      <c r="AH27" s="13"/>
      <c r="AI27" s="13"/>
      <c r="AJ27" s="13"/>
      <c r="AK27" s="13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37"/>
      <c r="BK27" s="1"/>
    </row>
    <row r="28" spans="2:63" ht="20.25" customHeight="1">
      <c r="B28" s="36"/>
      <c r="C28" s="5"/>
      <c r="D28" s="5"/>
      <c r="E28" s="5"/>
      <c r="F28" s="5"/>
      <c r="G28" s="5"/>
      <c r="H28" s="5"/>
      <c r="I28" s="8" t="s">
        <v>21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5"/>
      <c r="AC28" s="11"/>
      <c r="AD28" s="11"/>
      <c r="AE28" s="11"/>
      <c r="AF28" s="11"/>
      <c r="AG28" s="11"/>
      <c r="AH28" s="11"/>
      <c r="AI28" s="11"/>
      <c r="AJ28" s="11"/>
      <c r="AK28" s="11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37"/>
      <c r="BK28" s="1"/>
    </row>
    <row r="29" spans="2:63" ht="15" customHeight="1">
      <c r="B29" s="36"/>
      <c r="C29" s="5"/>
      <c r="D29" s="5"/>
      <c r="E29" s="5"/>
      <c r="F29" s="5"/>
      <c r="G29" s="5"/>
      <c r="H29" s="5"/>
      <c r="I29" s="8" t="s">
        <v>22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5"/>
      <c r="AC29" s="11"/>
      <c r="AD29" s="11"/>
      <c r="AE29" s="11"/>
      <c r="AF29" s="11"/>
      <c r="AG29" s="11"/>
      <c r="AH29" s="11"/>
      <c r="AI29" s="11"/>
      <c r="AJ29" s="11"/>
      <c r="AK29" s="11"/>
      <c r="AL29" s="5"/>
      <c r="AM29" s="5"/>
      <c r="AN29" s="12" t="s">
        <v>15</v>
      </c>
      <c r="AO29" s="12"/>
      <c r="AP29" s="12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7"/>
      <c r="BK29" s="1"/>
    </row>
    <row r="30" spans="2:63" ht="32.25" customHeight="1">
      <c r="B30" s="3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37"/>
      <c r="BK30" s="1"/>
    </row>
    <row r="31" spans="2:60" ht="13.5" customHeight="1">
      <c r="B31" s="36"/>
      <c r="C31" s="5"/>
      <c r="D31" s="5"/>
      <c r="E31" s="5"/>
      <c r="F31" s="5"/>
      <c r="G31" s="14" t="s">
        <v>23</v>
      </c>
      <c r="H31" s="14"/>
      <c r="I31" s="14"/>
      <c r="J31" s="14"/>
      <c r="K31" s="14"/>
      <c r="L31" s="14"/>
      <c r="M31" s="14"/>
      <c r="N31" s="14"/>
      <c r="O31" s="5"/>
      <c r="P31" s="5"/>
      <c r="Q31" s="15" t="s">
        <v>24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5"/>
      <c r="AE31" s="14" t="s">
        <v>25</v>
      </c>
      <c r="AF31" s="14"/>
      <c r="AG31" s="14"/>
      <c r="AH31" s="14"/>
      <c r="AI31" s="14"/>
      <c r="AJ31" s="14"/>
      <c r="AK31" s="14"/>
      <c r="AL31" s="14"/>
      <c r="AM31" s="14"/>
      <c r="AN31" s="14"/>
      <c r="AO31" s="5"/>
      <c r="AP31" s="86" t="s">
        <v>134</v>
      </c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5"/>
      <c r="BD31" s="5"/>
      <c r="BE31" s="5"/>
      <c r="BF31" s="5"/>
      <c r="BG31" s="5"/>
      <c r="BH31" s="37"/>
    </row>
    <row r="32" spans="2:60" ht="21.75" customHeight="1">
      <c r="B32" s="3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37"/>
    </row>
    <row r="33" spans="2:60" ht="13.5" customHeight="1">
      <c r="B33" s="36"/>
      <c r="C33" s="5"/>
      <c r="D33" s="5"/>
      <c r="E33" s="5"/>
      <c r="F33" s="5"/>
      <c r="G33" s="14" t="s">
        <v>26</v>
      </c>
      <c r="H33" s="14"/>
      <c r="I33" s="14"/>
      <c r="J33" s="14"/>
      <c r="K33" s="14"/>
      <c r="L33" s="14"/>
      <c r="M33" s="14"/>
      <c r="N33" s="14"/>
      <c r="O33" s="5"/>
      <c r="P33" s="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5"/>
      <c r="AE33" s="14" t="s">
        <v>27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5"/>
      <c r="AP33" s="81">
        <v>43570</v>
      </c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5"/>
      <c r="BD33" s="5"/>
      <c r="BE33" s="5"/>
      <c r="BF33" s="5"/>
      <c r="BG33" s="5"/>
      <c r="BH33" s="37"/>
    </row>
    <row r="34" spans="2:60" ht="20.25" customHeight="1" thickBot="1">
      <c r="B34" s="4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9"/>
    </row>
    <row r="35" spans="2:60" ht="13.5" customHeight="1" thickBot="1">
      <c r="B35" s="55"/>
      <c r="C35" s="56"/>
      <c r="D35" s="57" t="s">
        <v>28</v>
      </c>
      <c r="E35" s="57"/>
      <c r="F35" s="57"/>
      <c r="G35" s="57"/>
      <c r="H35" s="57"/>
      <c r="I35" s="57"/>
      <c r="J35" s="57"/>
      <c r="K35" s="57"/>
      <c r="L35" s="56"/>
      <c r="M35" s="57" t="s">
        <v>29</v>
      </c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8"/>
    </row>
    <row r="36" spans="2:60" ht="13.5" customHeight="1">
      <c r="B36" s="36"/>
      <c r="C36" s="17">
        <v>1</v>
      </c>
      <c r="D36" s="17"/>
      <c r="E36" s="18" t="s">
        <v>30</v>
      </c>
      <c r="F36" s="18"/>
      <c r="G36" s="18"/>
      <c r="H36" s="18"/>
      <c r="I36" s="18"/>
      <c r="J36" s="18"/>
      <c r="K36" s="18"/>
      <c r="L36" s="5"/>
      <c r="M36" s="5"/>
      <c r="N36" s="5"/>
      <c r="O36" s="5"/>
      <c r="P36" s="18" t="s">
        <v>31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9" t="s">
        <v>20</v>
      </c>
      <c r="AJ36" s="19"/>
      <c r="AK36" s="19"/>
      <c r="AL36" s="19"/>
      <c r="AM36" s="5"/>
      <c r="AN36" s="20">
        <v>124.5</v>
      </c>
      <c r="AO36" s="20"/>
      <c r="AP36" s="20"/>
      <c r="AQ36" s="5"/>
      <c r="AR36" s="82">
        <v>0</v>
      </c>
      <c r="AS36" s="82"/>
      <c r="AT36" s="82"/>
      <c r="AU36" s="82"/>
      <c r="AV36" s="82"/>
      <c r="AW36" s="82"/>
      <c r="AX36" s="20">
        <f>AR36*AN36</f>
        <v>0</v>
      </c>
      <c r="AY36" s="20"/>
      <c r="AZ36" s="20"/>
      <c r="BA36" s="20"/>
      <c r="BB36" s="20"/>
      <c r="BC36" s="20"/>
      <c r="BD36" s="20"/>
      <c r="BE36" s="20"/>
      <c r="BF36" s="20"/>
      <c r="BG36" s="20"/>
      <c r="BH36" s="37"/>
    </row>
    <row r="37" spans="2:60" ht="3" customHeight="1">
      <c r="B37" s="3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37"/>
    </row>
    <row r="38" spans="2:60" ht="12" customHeight="1">
      <c r="B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1" t="s">
        <v>32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37"/>
    </row>
    <row r="39" spans="2:60" ht="12" customHeight="1">
      <c r="B39" s="3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37"/>
    </row>
    <row r="40" spans="2:60" ht="12" customHeight="1">
      <c r="B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37"/>
    </row>
    <row r="41" spans="2:60" ht="12" customHeight="1">
      <c r="B41" s="3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37"/>
    </row>
    <row r="42" spans="2:60" ht="12" customHeight="1">
      <c r="B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37"/>
    </row>
    <row r="43" spans="2:60" ht="12" customHeight="1">
      <c r="B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37"/>
    </row>
    <row r="44" spans="2:60" ht="12" customHeight="1">
      <c r="B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37"/>
    </row>
    <row r="45" spans="2:60" ht="2.25" customHeight="1">
      <c r="B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37"/>
    </row>
    <row r="46" spans="2:60" ht="16.5" customHeight="1">
      <c r="B46" s="38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6" t="s">
        <v>33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39"/>
    </row>
    <row r="47" spans="2:60" ht="1.5" customHeight="1">
      <c r="B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37"/>
    </row>
    <row r="48" spans="2:60" ht="13.5" customHeight="1">
      <c r="B48" s="40"/>
      <c r="C48" s="27">
        <v>2</v>
      </c>
      <c r="D48" s="27"/>
      <c r="E48" s="28" t="s">
        <v>34</v>
      </c>
      <c r="F48" s="28"/>
      <c r="G48" s="28"/>
      <c r="H48" s="28"/>
      <c r="I48" s="28"/>
      <c r="J48" s="28"/>
      <c r="K48" s="28"/>
      <c r="L48" s="4"/>
      <c r="M48" s="4"/>
      <c r="N48" s="4"/>
      <c r="O48" s="4"/>
      <c r="P48" s="28" t="s">
        <v>35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9" t="s">
        <v>20</v>
      </c>
      <c r="AJ48" s="29"/>
      <c r="AK48" s="29"/>
      <c r="AL48" s="29"/>
      <c r="AM48" s="4"/>
      <c r="AN48" s="30">
        <v>124.5</v>
      </c>
      <c r="AO48" s="30"/>
      <c r="AP48" s="30"/>
      <c r="AQ48" s="4"/>
      <c r="AR48" s="84">
        <v>0</v>
      </c>
      <c r="AS48" s="84"/>
      <c r="AT48" s="84"/>
      <c r="AU48" s="84"/>
      <c r="AV48" s="84"/>
      <c r="AW48" s="84"/>
      <c r="AX48" s="30">
        <f>AR48*AN48</f>
        <v>0</v>
      </c>
      <c r="AY48" s="30"/>
      <c r="AZ48" s="30"/>
      <c r="BA48" s="30"/>
      <c r="BB48" s="30"/>
      <c r="BC48" s="30"/>
      <c r="BD48" s="30"/>
      <c r="BE48" s="30"/>
      <c r="BF48" s="30"/>
      <c r="BG48" s="30"/>
      <c r="BH48" s="41"/>
    </row>
    <row r="49" spans="2:60" ht="3" customHeight="1">
      <c r="B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83"/>
      <c r="AU49" s="5"/>
      <c r="AV49" s="5"/>
      <c r="AW49" s="31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37"/>
    </row>
    <row r="50" spans="2:60" ht="12" customHeight="1">
      <c r="B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21" t="s">
        <v>36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37"/>
    </row>
    <row r="51" spans="2:60" ht="12" customHeight="1">
      <c r="B51" s="3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37"/>
    </row>
    <row r="52" spans="2:60" ht="12" customHeight="1">
      <c r="B52" s="3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37"/>
    </row>
    <row r="53" spans="2:60" ht="12" customHeight="1">
      <c r="B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37"/>
    </row>
    <row r="54" spans="2:60" ht="12" customHeight="1">
      <c r="B54" s="3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37"/>
    </row>
    <row r="55" spans="2:60" ht="12" customHeight="1">
      <c r="B55" s="3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37"/>
    </row>
    <row r="56" spans="2:60" ht="12" customHeight="1">
      <c r="B56" s="3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37"/>
    </row>
    <row r="57" spans="2:60" ht="2.25" customHeight="1">
      <c r="B57" s="3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37"/>
    </row>
    <row r="58" spans="2:60" ht="16.5" customHeight="1">
      <c r="B58" s="38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6" t="s">
        <v>33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39"/>
    </row>
    <row r="59" spans="2:60" ht="1.5" customHeight="1">
      <c r="B59" s="3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37"/>
    </row>
    <row r="60" spans="2:60" ht="13.5" customHeight="1">
      <c r="B60" s="40"/>
      <c r="C60" s="27">
        <v>3</v>
      </c>
      <c r="D60" s="27"/>
      <c r="E60" s="28" t="s">
        <v>37</v>
      </c>
      <c r="F60" s="28"/>
      <c r="G60" s="28"/>
      <c r="H60" s="28"/>
      <c r="I60" s="28"/>
      <c r="J60" s="28"/>
      <c r="K60" s="28"/>
      <c r="L60" s="4"/>
      <c r="M60" s="4"/>
      <c r="N60" s="4"/>
      <c r="O60" s="4"/>
      <c r="P60" s="32" t="s">
        <v>38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29" t="s">
        <v>20</v>
      </c>
      <c r="AJ60" s="29"/>
      <c r="AK60" s="29"/>
      <c r="AL60" s="29"/>
      <c r="AM60" s="4"/>
      <c r="AN60" s="30">
        <v>1476</v>
      </c>
      <c r="AO60" s="30"/>
      <c r="AP60" s="30"/>
      <c r="AQ60" s="4"/>
      <c r="AR60" s="84">
        <v>0</v>
      </c>
      <c r="AS60" s="84"/>
      <c r="AT60" s="84"/>
      <c r="AU60" s="84"/>
      <c r="AV60" s="84"/>
      <c r="AW60" s="84"/>
      <c r="AX60" s="30">
        <f>AR60*AN60</f>
        <v>0</v>
      </c>
      <c r="AY60" s="30"/>
      <c r="AZ60" s="30"/>
      <c r="BA60" s="30"/>
      <c r="BB60" s="30"/>
      <c r="BC60" s="30"/>
      <c r="BD60" s="30"/>
      <c r="BE60" s="30"/>
      <c r="BF60" s="30"/>
      <c r="BG60" s="30"/>
      <c r="BH60" s="41"/>
    </row>
    <row r="61" spans="2:60" ht="13.5" customHeight="1">
      <c r="B61" s="3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37"/>
    </row>
    <row r="62" spans="2:60" ht="3" customHeight="1">
      <c r="B62" s="3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37"/>
    </row>
    <row r="63" spans="2:60" ht="12" customHeight="1">
      <c r="B63" s="3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21" t="s">
        <v>39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37"/>
    </row>
    <row r="64" spans="2:60" ht="12" customHeight="1">
      <c r="B64" s="3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37"/>
    </row>
    <row r="65" spans="2:60" ht="12" customHeight="1">
      <c r="B65" s="3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37"/>
    </row>
    <row r="66" spans="2:60" ht="12" customHeight="1">
      <c r="B66" s="3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37"/>
    </row>
    <row r="67" spans="2:60" ht="12" customHeight="1">
      <c r="B67" s="3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37"/>
    </row>
    <row r="68" spans="2:60" ht="12" customHeight="1">
      <c r="B68" s="3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37"/>
    </row>
    <row r="69" spans="2:60" ht="12" customHeight="1">
      <c r="B69" s="3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37"/>
    </row>
    <row r="70" spans="2:60" ht="2.25" customHeight="1">
      <c r="B70" s="3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37"/>
    </row>
    <row r="71" spans="2:60" ht="12" customHeight="1">
      <c r="B71" s="3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21" t="s">
        <v>40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42"/>
    </row>
    <row r="72" spans="2:60" ht="12" customHeight="1">
      <c r="B72" s="38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43"/>
    </row>
    <row r="73" spans="2:60" ht="1.5" customHeight="1">
      <c r="B73" s="3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37"/>
    </row>
    <row r="74" spans="2:60" ht="13.5" customHeight="1">
      <c r="B74" s="40"/>
      <c r="C74" s="27">
        <v>4</v>
      </c>
      <c r="D74" s="27"/>
      <c r="E74" s="28" t="s">
        <v>41</v>
      </c>
      <c r="F74" s="28"/>
      <c r="G74" s="28"/>
      <c r="H74" s="28"/>
      <c r="I74" s="28"/>
      <c r="J74" s="28"/>
      <c r="K74" s="28"/>
      <c r="L74" s="4"/>
      <c r="M74" s="4"/>
      <c r="N74" s="4"/>
      <c r="O74" s="4"/>
      <c r="P74" s="28" t="s">
        <v>42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9" t="s">
        <v>43</v>
      </c>
      <c r="AJ74" s="29"/>
      <c r="AK74" s="29"/>
      <c r="AL74" s="29"/>
      <c r="AM74" s="4"/>
      <c r="AN74" s="30">
        <v>49.8</v>
      </c>
      <c r="AO74" s="30"/>
      <c r="AP74" s="30"/>
      <c r="AQ74" s="4"/>
      <c r="AR74" s="84">
        <v>0</v>
      </c>
      <c r="AS74" s="84"/>
      <c r="AT74" s="84"/>
      <c r="AU74" s="84"/>
      <c r="AV74" s="84"/>
      <c r="AW74" s="84"/>
      <c r="AX74" s="30">
        <f>AR74*AN74</f>
        <v>0</v>
      </c>
      <c r="AY74" s="30"/>
      <c r="AZ74" s="30"/>
      <c r="BA74" s="30"/>
      <c r="BB74" s="30"/>
      <c r="BC74" s="30"/>
      <c r="BD74" s="30"/>
      <c r="BE74" s="30"/>
      <c r="BF74" s="30"/>
      <c r="BG74" s="30"/>
      <c r="BH74" s="41"/>
    </row>
    <row r="75" spans="2:60" ht="3" customHeight="1">
      <c r="B75" s="3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37"/>
    </row>
    <row r="76" spans="2:60" ht="12" customHeight="1">
      <c r="B76" s="3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21" t="s">
        <v>44</v>
      </c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37"/>
    </row>
    <row r="77" spans="2:60" ht="12" customHeight="1">
      <c r="B77" s="3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37"/>
    </row>
    <row r="78" spans="2:60" ht="10.5" customHeight="1">
      <c r="B78" s="3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37"/>
    </row>
    <row r="79" spans="2:60" ht="12" customHeight="1">
      <c r="B79" s="3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21" t="s">
        <v>45</v>
      </c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37"/>
    </row>
    <row r="80" spans="2:60" ht="12" customHeight="1">
      <c r="B80" s="3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37"/>
    </row>
    <row r="81" spans="2:60" ht="12" customHeight="1">
      <c r="B81" s="3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37"/>
    </row>
    <row r="82" spans="2:60" ht="2.25" customHeight="1">
      <c r="B82" s="3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37"/>
    </row>
    <row r="83" spans="2:60" ht="12" customHeight="1">
      <c r="B83" s="3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21" t="s">
        <v>46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42"/>
    </row>
    <row r="84" spans="2:60" ht="12" customHeight="1">
      <c r="B84" s="3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42"/>
    </row>
    <row r="85" spans="2:60" ht="12" customHeight="1">
      <c r="B85" s="38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43"/>
    </row>
    <row r="86" spans="2:60" ht="1.5" customHeight="1">
      <c r="B86" s="3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37"/>
    </row>
    <row r="87" spans="2:60" ht="13.5" customHeight="1">
      <c r="B87" s="40"/>
      <c r="C87" s="27">
        <v>5</v>
      </c>
      <c r="D87" s="27"/>
      <c r="E87" s="28" t="s">
        <v>47</v>
      </c>
      <c r="F87" s="28"/>
      <c r="G87" s="28"/>
      <c r="H87" s="28"/>
      <c r="I87" s="28"/>
      <c r="J87" s="28"/>
      <c r="K87" s="28"/>
      <c r="L87" s="4"/>
      <c r="M87" s="4"/>
      <c r="N87" s="4"/>
      <c r="O87" s="4"/>
      <c r="P87" s="32" t="s">
        <v>48</v>
      </c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9" t="s">
        <v>43</v>
      </c>
      <c r="AJ87" s="29"/>
      <c r="AK87" s="29"/>
      <c r="AL87" s="29"/>
      <c r="AM87" s="4"/>
      <c r="AN87" s="30">
        <v>298.8</v>
      </c>
      <c r="AO87" s="30"/>
      <c r="AP87" s="30"/>
      <c r="AQ87" s="4"/>
      <c r="AR87" s="84">
        <v>0</v>
      </c>
      <c r="AS87" s="84"/>
      <c r="AT87" s="84"/>
      <c r="AU87" s="84"/>
      <c r="AV87" s="84"/>
      <c r="AW87" s="84"/>
      <c r="AX87" s="30">
        <f>AR87*AN87</f>
        <v>0</v>
      </c>
      <c r="AY87" s="30"/>
      <c r="AZ87" s="30"/>
      <c r="BA87" s="30"/>
      <c r="BB87" s="30"/>
      <c r="BC87" s="30"/>
      <c r="BD87" s="30"/>
      <c r="BE87" s="30"/>
      <c r="BF87" s="30"/>
      <c r="BG87" s="30"/>
      <c r="BH87" s="41"/>
    </row>
    <row r="88" spans="2:60" ht="13.5" customHeight="1">
      <c r="B88" s="3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37"/>
    </row>
    <row r="89" spans="2:60" ht="3" customHeight="1">
      <c r="B89" s="3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37"/>
    </row>
    <row r="90" spans="2:60" ht="12" customHeight="1">
      <c r="B90" s="3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21" t="s">
        <v>49</v>
      </c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37"/>
    </row>
    <row r="91" spans="2:60" ht="12" customHeight="1">
      <c r="B91" s="3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37"/>
    </row>
    <row r="92" spans="2:60" ht="12" customHeight="1">
      <c r="B92" s="3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37"/>
    </row>
    <row r="93" spans="2:60" ht="12" customHeight="1">
      <c r="B93" s="3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37"/>
    </row>
    <row r="94" spans="2:60" ht="12" customHeight="1">
      <c r="B94" s="3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37"/>
    </row>
    <row r="95" spans="2:60" ht="12" customHeight="1">
      <c r="B95" s="3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37"/>
    </row>
    <row r="96" spans="2:60" ht="2.25" customHeight="1">
      <c r="B96" s="3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37"/>
    </row>
    <row r="97" spans="2:60" ht="16.5" customHeight="1">
      <c r="B97" s="38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6" t="s">
        <v>50</v>
      </c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39"/>
    </row>
    <row r="98" spans="2:60" ht="1.5" customHeight="1">
      <c r="B98" s="3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37"/>
    </row>
    <row r="99" spans="2:60" ht="13.5" customHeight="1">
      <c r="B99" s="40"/>
      <c r="C99" s="27">
        <v>6</v>
      </c>
      <c r="D99" s="27"/>
      <c r="E99" s="28" t="s">
        <v>51</v>
      </c>
      <c r="F99" s="28"/>
      <c r="G99" s="28"/>
      <c r="H99" s="28"/>
      <c r="I99" s="28"/>
      <c r="J99" s="28"/>
      <c r="K99" s="28"/>
      <c r="L99" s="4"/>
      <c r="M99" s="4"/>
      <c r="N99" s="4"/>
      <c r="O99" s="4"/>
      <c r="P99" s="28" t="s">
        <v>52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9" t="s">
        <v>43</v>
      </c>
      <c r="AJ99" s="29"/>
      <c r="AK99" s="29"/>
      <c r="AL99" s="29"/>
      <c r="AM99" s="4"/>
      <c r="AN99" s="30">
        <v>49.8</v>
      </c>
      <c r="AO99" s="30"/>
      <c r="AP99" s="30"/>
      <c r="AQ99" s="4"/>
      <c r="AR99" s="84">
        <v>0</v>
      </c>
      <c r="AS99" s="84"/>
      <c r="AT99" s="84"/>
      <c r="AU99" s="84"/>
      <c r="AV99" s="84"/>
      <c r="AW99" s="84"/>
      <c r="AX99" s="30">
        <f>AR99*AN99</f>
        <v>0</v>
      </c>
      <c r="AY99" s="30"/>
      <c r="AZ99" s="30"/>
      <c r="BA99" s="30"/>
      <c r="BB99" s="30"/>
      <c r="BC99" s="30"/>
      <c r="BD99" s="30"/>
      <c r="BE99" s="30"/>
      <c r="BF99" s="30"/>
      <c r="BG99" s="30"/>
      <c r="BH99" s="41"/>
    </row>
    <row r="100" spans="2:60" ht="3" customHeight="1">
      <c r="B100" s="3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37"/>
    </row>
    <row r="101" spans="2:60" ht="12" customHeight="1">
      <c r="B101" s="3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21" t="s">
        <v>53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37"/>
    </row>
    <row r="102" spans="2:60" ht="12" customHeight="1">
      <c r="B102" s="3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37"/>
    </row>
    <row r="103" spans="2:60" ht="2.25" customHeight="1">
      <c r="B103" s="3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37"/>
    </row>
    <row r="104" spans="2:60" ht="12" customHeight="1">
      <c r="B104" s="3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21" t="s">
        <v>46</v>
      </c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42"/>
    </row>
    <row r="105" spans="2:60" ht="12" customHeight="1">
      <c r="B105" s="3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42"/>
    </row>
    <row r="106" spans="2:60" ht="12" customHeight="1">
      <c r="B106" s="38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43"/>
    </row>
    <row r="107" spans="2:60" ht="1.5" customHeight="1">
      <c r="B107" s="3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37"/>
    </row>
    <row r="108" spans="2:60" ht="13.5" customHeight="1">
      <c r="B108" s="40"/>
      <c r="C108" s="27">
        <v>7</v>
      </c>
      <c r="D108" s="27"/>
      <c r="E108" s="28" t="s">
        <v>54</v>
      </c>
      <c r="F108" s="28"/>
      <c r="G108" s="28"/>
      <c r="H108" s="28"/>
      <c r="I108" s="28"/>
      <c r="J108" s="28"/>
      <c r="K108" s="28"/>
      <c r="L108" s="4"/>
      <c r="M108" s="4"/>
      <c r="N108" s="4"/>
      <c r="O108" s="4"/>
      <c r="P108" s="28" t="s">
        <v>55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9" t="s">
        <v>56</v>
      </c>
      <c r="AJ108" s="29"/>
      <c r="AK108" s="29"/>
      <c r="AL108" s="29"/>
      <c r="AM108" s="4"/>
      <c r="AN108" s="30">
        <v>99.6</v>
      </c>
      <c r="AO108" s="30"/>
      <c r="AP108" s="30"/>
      <c r="AQ108" s="4"/>
      <c r="AR108" s="84">
        <v>0</v>
      </c>
      <c r="AS108" s="84"/>
      <c r="AT108" s="84"/>
      <c r="AU108" s="84"/>
      <c r="AV108" s="84"/>
      <c r="AW108" s="84"/>
      <c r="AX108" s="30">
        <f>AR108*AN108</f>
        <v>0</v>
      </c>
      <c r="AY108" s="30"/>
      <c r="AZ108" s="30"/>
      <c r="BA108" s="30"/>
      <c r="BB108" s="30"/>
      <c r="BC108" s="30"/>
      <c r="BD108" s="30"/>
      <c r="BE108" s="30"/>
      <c r="BF108" s="30"/>
      <c r="BG108" s="30"/>
      <c r="BH108" s="41"/>
    </row>
    <row r="109" spans="2:60" ht="3" customHeight="1">
      <c r="B109" s="3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37"/>
    </row>
    <row r="110" spans="2:60" ht="12" customHeight="1">
      <c r="B110" s="3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21" t="s">
        <v>57</v>
      </c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37"/>
    </row>
    <row r="111" spans="2:60" ht="12" customHeight="1">
      <c r="B111" s="3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37"/>
    </row>
    <row r="112" spans="2:60" ht="12" customHeight="1">
      <c r="B112" s="3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37"/>
    </row>
    <row r="113" spans="2:60" ht="12" customHeight="1">
      <c r="B113" s="3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37"/>
    </row>
    <row r="114" spans="2:60" ht="2.25" customHeight="1">
      <c r="B114" s="3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37"/>
    </row>
    <row r="115" spans="2:60" ht="16.5" customHeight="1">
      <c r="B115" s="38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6" t="s">
        <v>58</v>
      </c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39"/>
    </row>
    <row r="116" spans="2:60" ht="1.5" customHeight="1">
      <c r="B116" s="3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37"/>
    </row>
    <row r="117" spans="2:60" ht="13.5" customHeight="1">
      <c r="B117" s="40"/>
      <c r="C117" s="27">
        <v>8</v>
      </c>
      <c r="D117" s="27"/>
      <c r="E117" s="28" t="s">
        <v>59</v>
      </c>
      <c r="F117" s="28"/>
      <c r="G117" s="28"/>
      <c r="H117" s="28"/>
      <c r="I117" s="28"/>
      <c r="J117" s="28"/>
      <c r="K117" s="28"/>
      <c r="L117" s="4"/>
      <c r="M117" s="4"/>
      <c r="N117" s="4"/>
      <c r="O117" s="4"/>
      <c r="P117" s="28" t="s">
        <v>60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9" t="s">
        <v>43</v>
      </c>
      <c r="AJ117" s="29"/>
      <c r="AK117" s="29"/>
      <c r="AL117" s="29"/>
      <c r="AM117" s="4"/>
      <c r="AN117" s="30">
        <v>74.7</v>
      </c>
      <c r="AO117" s="30"/>
      <c r="AP117" s="30"/>
      <c r="AQ117" s="4"/>
      <c r="AR117" s="84">
        <v>0</v>
      </c>
      <c r="AS117" s="84"/>
      <c r="AT117" s="84"/>
      <c r="AU117" s="84"/>
      <c r="AV117" s="84"/>
      <c r="AW117" s="84"/>
      <c r="AX117" s="30">
        <f>AR117*AN117</f>
        <v>0</v>
      </c>
      <c r="AY117" s="30"/>
      <c r="AZ117" s="30"/>
      <c r="BA117" s="30"/>
      <c r="BB117" s="30"/>
      <c r="BC117" s="30"/>
      <c r="BD117" s="30"/>
      <c r="BE117" s="30"/>
      <c r="BF117" s="30"/>
      <c r="BG117" s="30"/>
      <c r="BH117" s="41"/>
    </row>
    <row r="118" spans="2:60" ht="3" customHeight="1">
      <c r="B118" s="3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37"/>
    </row>
    <row r="119" spans="2:60" ht="12" customHeight="1">
      <c r="B119" s="3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21" t="s">
        <v>61</v>
      </c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37"/>
    </row>
    <row r="120" spans="2:60" ht="12" customHeight="1">
      <c r="B120" s="3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37"/>
    </row>
    <row r="121" spans="2:60" ht="12" customHeight="1">
      <c r="B121" s="3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37"/>
    </row>
    <row r="122" spans="2:60" ht="12" customHeight="1">
      <c r="B122" s="3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37"/>
    </row>
    <row r="123" spans="2:60" ht="12" customHeight="1">
      <c r="B123" s="3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37"/>
    </row>
    <row r="124" spans="2:60" ht="7.5" customHeight="1">
      <c r="B124" s="3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37"/>
    </row>
    <row r="125" spans="2:60" ht="12" customHeight="1">
      <c r="B125" s="3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21" t="s">
        <v>62</v>
      </c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37"/>
    </row>
    <row r="126" spans="2:60" ht="12" customHeight="1">
      <c r="B126" s="3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37"/>
    </row>
    <row r="127" spans="2:60" ht="2.25" customHeight="1">
      <c r="B127" s="3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37"/>
    </row>
    <row r="128" spans="2:60" ht="16.5" customHeight="1">
      <c r="B128" s="38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6" t="s">
        <v>63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39"/>
    </row>
    <row r="129" spans="2:60" ht="1.5" customHeight="1" thickBot="1">
      <c r="B129" s="3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37"/>
    </row>
    <row r="130" spans="2:60" ht="6" customHeight="1"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2"/>
    </row>
    <row r="131" spans="2:60" ht="16.5" customHeight="1" thickBot="1">
      <c r="B131" s="45"/>
      <c r="C131" s="47"/>
      <c r="D131" s="53" t="s">
        <v>28</v>
      </c>
      <c r="E131" s="53"/>
      <c r="F131" s="53"/>
      <c r="G131" s="53"/>
      <c r="H131" s="53"/>
      <c r="I131" s="53"/>
      <c r="J131" s="53"/>
      <c r="K131" s="53"/>
      <c r="L131" s="47"/>
      <c r="M131" s="53" t="s">
        <v>29</v>
      </c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47"/>
      <c r="AJ131" s="47"/>
      <c r="AK131" s="54">
        <f>AX117+AX108+AX99+AX87+AX74+AX60+AX48+AX36</f>
        <v>0</v>
      </c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49"/>
    </row>
    <row r="132" spans="2:60" ht="12" customHeight="1">
      <c r="B132" s="3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37"/>
    </row>
    <row r="133" spans="2:60" ht="13.5" customHeight="1" thickBot="1">
      <c r="B133" s="45"/>
      <c r="C133" s="47"/>
      <c r="D133" s="53" t="s">
        <v>64</v>
      </c>
      <c r="E133" s="53"/>
      <c r="F133" s="53"/>
      <c r="G133" s="53"/>
      <c r="H133" s="53"/>
      <c r="I133" s="53"/>
      <c r="J133" s="53"/>
      <c r="K133" s="53"/>
      <c r="L133" s="47"/>
      <c r="M133" s="53" t="s">
        <v>65</v>
      </c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49"/>
    </row>
    <row r="134" spans="2:60" ht="13.5" customHeight="1">
      <c r="B134" s="36"/>
      <c r="C134" s="17">
        <v>9</v>
      </c>
      <c r="D134" s="17"/>
      <c r="E134" s="18" t="s">
        <v>66</v>
      </c>
      <c r="F134" s="18"/>
      <c r="G134" s="18"/>
      <c r="H134" s="18"/>
      <c r="I134" s="18"/>
      <c r="J134" s="18"/>
      <c r="K134" s="18"/>
      <c r="L134" s="5"/>
      <c r="M134" s="5"/>
      <c r="N134" s="5"/>
      <c r="O134" s="5"/>
      <c r="P134" s="33" t="s">
        <v>67</v>
      </c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19" t="s">
        <v>20</v>
      </c>
      <c r="AJ134" s="19"/>
      <c r="AK134" s="19"/>
      <c r="AL134" s="19"/>
      <c r="AM134" s="5"/>
      <c r="AN134" s="20">
        <v>738</v>
      </c>
      <c r="AO134" s="20"/>
      <c r="AP134" s="20"/>
      <c r="AQ134" s="5"/>
      <c r="AR134" s="82">
        <v>0</v>
      </c>
      <c r="AS134" s="82"/>
      <c r="AT134" s="82"/>
      <c r="AU134" s="82"/>
      <c r="AV134" s="82"/>
      <c r="AW134" s="82"/>
      <c r="AX134" s="20">
        <f>AR134*AN134</f>
        <v>0</v>
      </c>
      <c r="AY134" s="20"/>
      <c r="AZ134" s="20"/>
      <c r="BA134" s="20"/>
      <c r="BB134" s="20"/>
      <c r="BC134" s="20"/>
      <c r="BD134" s="20"/>
      <c r="BE134" s="20"/>
      <c r="BF134" s="20"/>
      <c r="BG134" s="20"/>
      <c r="BH134" s="37"/>
    </row>
    <row r="135" spans="2:60" ht="13.5" customHeight="1">
      <c r="B135" s="38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44"/>
    </row>
    <row r="136" spans="2:60" ht="3" customHeight="1">
      <c r="B136" s="3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37"/>
    </row>
    <row r="137" spans="2:60" ht="12" customHeight="1">
      <c r="B137" s="40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35" t="s">
        <v>68</v>
      </c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1"/>
    </row>
    <row r="138" spans="2:60" ht="12" customHeight="1">
      <c r="B138" s="3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37"/>
    </row>
    <row r="139" spans="2:60" ht="12" customHeight="1">
      <c r="B139" s="3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37"/>
    </row>
    <row r="140" spans="2:60" ht="12" customHeight="1">
      <c r="B140" s="3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37"/>
    </row>
    <row r="141" spans="2:60" ht="12" customHeight="1">
      <c r="B141" s="3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37"/>
    </row>
    <row r="142" spans="2:60" ht="2.25" customHeight="1">
      <c r="B142" s="3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37"/>
    </row>
    <row r="143" spans="2:60" ht="12" customHeight="1">
      <c r="B143" s="3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21" t="s">
        <v>69</v>
      </c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42"/>
    </row>
    <row r="144" spans="2:60" ht="12" customHeight="1">
      <c r="B144" s="38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43"/>
    </row>
    <row r="145" spans="2:60" ht="1.5" customHeight="1">
      <c r="B145" s="3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37"/>
    </row>
    <row r="146" spans="2:60" ht="13.5" customHeight="1">
      <c r="B146" s="40"/>
      <c r="C146" s="27">
        <v>10</v>
      </c>
      <c r="D146" s="27"/>
      <c r="E146" s="28" t="s">
        <v>70</v>
      </c>
      <c r="F146" s="28"/>
      <c r="G146" s="28"/>
      <c r="H146" s="28"/>
      <c r="I146" s="28"/>
      <c r="J146" s="28"/>
      <c r="K146" s="28"/>
      <c r="L146" s="4"/>
      <c r="M146" s="4"/>
      <c r="N146" s="4"/>
      <c r="O146" s="4"/>
      <c r="P146" s="28" t="s">
        <v>71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9" t="s">
        <v>20</v>
      </c>
      <c r="AJ146" s="29"/>
      <c r="AK146" s="29"/>
      <c r="AL146" s="29"/>
      <c r="AM146" s="4"/>
      <c r="AN146" s="30">
        <v>322.8</v>
      </c>
      <c r="AO146" s="30"/>
      <c r="AP146" s="30"/>
      <c r="AQ146" s="4"/>
      <c r="AR146" s="84">
        <v>0</v>
      </c>
      <c r="AS146" s="84"/>
      <c r="AT146" s="84"/>
      <c r="AU146" s="84"/>
      <c r="AV146" s="84"/>
      <c r="AW146" s="84"/>
      <c r="AX146" s="30">
        <f>AR146*AN146</f>
        <v>0</v>
      </c>
      <c r="AY146" s="30"/>
      <c r="AZ146" s="30"/>
      <c r="BA146" s="30"/>
      <c r="BB146" s="30"/>
      <c r="BC146" s="30"/>
      <c r="BD146" s="30"/>
      <c r="BE146" s="30"/>
      <c r="BF146" s="30"/>
      <c r="BG146" s="30"/>
      <c r="BH146" s="41"/>
    </row>
    <row r="147" spans="2:60" ht="3" customHeight="1">
      <c r="B147" s="3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37"/>
    </row>
    <row r="148" spans="2:60" ht="12" customHeight="1">
      <c r="B148" s="3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21" t="s">
        <v>72</v>
      </c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37"/>
    </row>
    <row r="149" spans="2:60" ht="12" customHeight="1">
      <c r="B149" s="3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37"/>
    </row>
    <row r="150" spans="2:60" ht="12" customHeight="1">
      <c r="B150" s="36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37"/>
    </row>
    <row r="151" spans="2:60" ht="12" customHeight="1">
      <c r="B151" s="36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37"/>
    </row>
    <row r="152" spans="2:60" ht="2.25" customHeight="1">
      <c r="B152" s="36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37"/>
    </row>
    <row r="153" spans="2:60" ht="16.5" customHeight="1">
      <c r="B153" s="38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6" t="s">
        <v>73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39"/>
    </row>
    <row r="154" spans="2:60" ht="1.5" customHeight="1">
      <c r="B154" s="36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37"/>
    </row>
    <row r="155" spans="2:60" ht="13.5" customHeight="1">
      <c r="B155" s="40"/>
      <c r="C155" s="27">
        <v>11</v>
      </c>
      <c r="D155" s="27"/>
      <c r="E155" s="28" t="s">
        <v>74</v>
      </c>
      <c r="F155" s="28"/>
      <c r="G155" s="28"/>
      <c r="H155" s="28"/>
      <c r="I155" s="28"/>
      <c r="J155" s="28"/>
      <c r="K155" s="28"/>
      <c r="L155" s="4"/>
      <c r="M155" s="4"/>
      <c r="N155" s="4"/>
      <c r="O155" s="4"/>
      <c r="P155" s="28" t="s">
        <v>75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9" t="s">
        <v>20</v>
      </c>
      <c r="AJ155" s="29"/>
      <c r="AK155" s="29"/>
      <c r="AL155" s="29"/>
      <c r="AM155" s="4"/>
      <c r="AN155" s="30">
        <v>1476</v>
      </c>
      <c r="AO155" s="30"/>
      <c r="AP155" s="30"/>
      <c r="AQ155" s="4"/>
      <c r="AR155" s="84">
        <v>0</v>
      </c>
      <c r="AS155" s="84"/>
      <c r="AT155" s="84"/>
      <c r="AU155" s="84"/>
      <c r="AV155" s="84"/>
      <c r="AW155" s="84"/>
      <c r="AX155" s="30">
        <f>AR155*AN155</f>
        <v>0</v>
      </c>
      <c r="AY155" s="30"/>
      <c r="AZ155" s="30"/>
      <c r="BA155" s="30"/>
      <c r="BB155" s="30"/>
      <c r="BC155" s="30"/>
      <c r="BD155" s="30"/>
      <c r="BE155" s="30"/>
      <c r="BF155" s="30"/>
      <c r="BG155" s="30"/>
      <c r="BH155" s="41"/>
    </row>
    <row r="156" spans="2:60" ht="3" customHeight="1">
      <c r="B156" s="3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37"/>
    </row>
    <row r="157" spans="2:60" ht="12" customHeight="1">
      <c r="B157" s="36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21" t="s">
        <v>76</v>
      </c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37"/>
    </row>
    <row r="158" spans="2:60" ht="12" customHeight="1">
      <c r="B158" s="36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37"/>
    </row>
    <row r="159" spans="2:60" ht="12" customHeight="1">
      <c r="B159" s="36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37"/>
    </row>
    <row r="160" spans="2:60" ht="12" customHeight="1">
      <c r="B160" s="36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37"/>
    </row>
    <row r="161" spans="2:60" ht="2.25" customHeight="1">
      <c r="B161" s="36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37"/>
    </row>
    <row r="162" spans="2:60" ht="12" customHeight="1">
      <c r="B162" s="36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21" t="s">
        <v>40</v>
      </c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42"/>
    </row>
    <row r="163" spans="2:60" ht="12" customHeight="1">
      <c r="B163" s="38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43"/>
    </row>
    <row r="164" spans="2:60" ht="1.5" customHeight="1">
      <c r="B164" s="36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37"/>
    </row>
    <row r="165" spans="2:60" ht="13.5" customHeight="1">
      <c r="B165" s="40"/>
      <c r="C165" s="27">
        <v>12</v>
      </c>
      <c r="D165" s="27"/>
      <c r="E165" s="28" t="s">
        <v>77</v>
      </c>
      <c r="F165" s="28"/>
      <c r="G165" s="28"/>
      <c r="H165" s="28"/>
      <c r="I165" s="28"/>
      <c r="J165" s="28"/>
      <c r="K165" s="28"/>
      <c r="L165" s="4"/>
      <c r="M165" s="4"/>
      <c r="N165" s="4"/>
      <c r="O165" s="4"/>
      <c r="P165" s="32" t="s">
        <v>78</v>
      </c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29" t="s">
        <v>20</v>
      </c>
      <c r="AJ165" s="29"/>
      <c r="AK165" s="29"/>
      <c r="AL165" s="29"/>
      <c r="AM165" s="4"/>
      <c r="AN165" s="30">
        <v>1476</v>
      </c>
      <c r="AO165" s="30"/>
      <c r="AP165" s="30"/>
      <c r="AQ165" s="4"/>
      <c r="AR165" s="84">
        <v>0</v>
      </c>
      <c r="AS165" s="84"/>
      <c r="AT165" s="84"/>
      <c r="AU165" s="84"/>
      <c r="AV165" s="84"/>
      <c r="AW165" s="84"/>
      <c r="AX165" s="30">
        <f>AR165*AN165</f>
        <v>0</v>
      </c>
      <c r="AY165" s="30"/>
      <c r="AZ165" s="30"/>
      <c r="BA165" s="30"/>
      <c r="BB165" s="30"/>
      <c r="BC165" s="30"/>
      <c r="BD165" s="30"/>
      <c r="BE165" s="30"/>
      <c r="BF165" s="30"/>
      <c r="BG165" s="30"/>
      <c r="BH165" s="41"/>
    </row>
    <row r="166" spans="2:60" ht="13.5" customHeight="1">
      <c r="B166" s="36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37"/>
    </row>
    <row r="167" spans="2:60" ht="3" customHeight="1">
      <c r="B167" s="36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37"/>
    </row>
    <row r="168" spans="2:60" ht="12" customHeight="1">
      <c r="B168" s="3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21" t="s">
        <v>79</v>
      </c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37"/>
    </row>
    <row r="169" spans="2:60" ht="16.5" customHeight="1">
      <c r="B169" s="3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37"/>
    </row>
    <row r="170" spans="2:60" ht="12" customHeight="1">
      <c r="B170" s="36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21" t="s">
        <v>80</v>
      </c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37"/>
    </row>
    <row r="171" spans="2:60" ht="12" customHeight="1">
      <c r="B171" s="36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37"/>
    </row>
    <row r="172" spans="2:60" ht="12" customHeight="1">
      <c r="B172" s="36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37"/>
    </row>
    <row r="173" spans="2:60" ht="2.25" customHeight="1">
      <c r="B173" s="36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37"/>
    </row>
    <row r="174" spans="2:60" ht="12" customHeight="1">
      <c r="B174" s="36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21" t="s">
        <v>40</v>
      </c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42"/>
    </row>
    <row r="175" spans="2:60" ht="12" customHeight="1">
      <c r="B175" s="38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43"/>
    </row>
    <row r="176" spans="2:60" ht="1.5" customHeight="1">
      <c r="B176" s="36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37"/>
    </row>
    <row r="177" spans="2:60" ht="13.5" customHeight="1">
      <c r="B177" s="40"/>
      <c r="C177" s="27">
        <v>13</v>
      </c>
      <c r="D177" s="27"/>
      <c r="E177" s="28" t="s">
        <v>81</v>
      </c>
      <c r="F177" s="28"/>
      <c r="G177" s="28"/>
      <c r="H177" s="28"/>
      <c r="I177" s="28"/>
      <c r="J177" s="28"/>
      <c r="K177" s="28"/>
      <c r="L177" s="4"/>
      <c r="M177" s="4"/>
      <c r="N177" s="4"/>
      <c r="O177" s="4"/>
      <c r="P177" s="32" t="s">
        <v>82</v>
      </c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29" t="s">
        <v>20</v>
      </c>
      <c r="AJ177" s="29"/>
      <c r="AK177" s="29"/>
      <c r="AL177" s="29"/>
      <c r="AM177" s="4"/>
      <c r="AN177" s="30">
        <v>1491</v>
      </c>
      <c r="AO177" s="30"/>
      <c r="AP177" s="30"/>
      <c r="AQ177" s="4"/>
      <c r="AR177" s="84">
        <v>0</v>
      </c>
      <c r="AS177" s="84"/>
      <c r="AT177" s="84"/>
      <c r="AU177" s="84"/>
      <c r="AV177" s="84"/>
      <c r="AW177" s="84"/>
      <c r="AX177" s="30">
        <f>AR177*AN177</f>
        <v>0</v>
      </c>
      <c r="AY177" s="30"/>
      <c r="AZ177" s="30"/>
      <c r="BA177" s="30"/>
      <c r="BB177" s="30"/>
      <c r="BC177" s="30"/>
      <c r="BD177" s="30"/>
      <c r="BE177" s="30"/>
      <c r="BF177" s="30"/>
      <c r="BG177" s="30"/>
      <c r="BH177" s="41"/>
    </row>
    <row r="178" spans="2:60" ht="13.5" customHeight="1">
      <c r="B178" s="36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37"/>
    </row>
    <row r="179" spans="2:60" ht="3" customHeight="1">
      <c r="B179" s="36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37"/>
    </row>
    <row r="180" spans="2:60" ht="12" customHeight="1">
      <c r="B180" s="36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21" t="s">
        <v>83</v>
      </c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37"/>
    </row>
    <row r="181" spans="2:60" ht="12" customHeight="1">
      <c r="B181" s="36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37"/>
    </row>
    <row r="182" spans="2:60" ht="12" customHeight="1">
      <c r="B182" s="36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37"/>
    </row>
    <row r="183" spans="2:60" ht="12" customHeight="1">
      <c r="B183" s="36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37"/>
    </row>
    <row r="184" spans="2:60" ht="12" customHeight="1">
      <c r="B184" s="36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37"/>
    </row>
    <row r="185" spans="2:60" ht="2.25" customHeight="1">
      <c r="B185" s="36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37"/>
    </row>
    <row r="186" spans="2:60" ht="12" customHeight="1">
      <c r="B186" s="36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21" t="s">
        <v>84</v>
      </c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42"/>
    </row>
    <row r="187" spans="2:60" ht="12" customHeight="1" thickBot="1">
      <c r="B187" s="36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42"/>
    </row>
    <row r="188" spans="2:60" ht="1.5" customHeight="1">
      <c r="B188" s="50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2"/>
    </row>
    <row r="189" spans="2:60" ht="6" customHeight="1">
      <c r="B189" s="36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37"/>
    </row>
    <row r="190" spans="2:60" ht="16.5" customHeight="1" thickBot="1">
      <c r="B190" s="45"/>
      <c r="C190" s="47"/>
      <c r="D190" s="53" t="s">
        <v>64</v>
      </c>
      <c r="E190" s="53"/>
      <c r="F190" s="53"/>
      <c r="G190" s="53"/>
      <c r="H190" s="53"/>
      <c r="I190" s="53"/>
      <c r="J190" s="53"/>
      <c r="K190" s="53"/>
      <c r="L190" s="47"/>
      <c r="M190" s="53" t="s">
        <v>65</v>
      </c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47"/>
      <c r="AJ190" s="47"/>
      <c r="AK190" s="54">
        <f>AX177+AX165+AX155+AX146+AX134</f>
        <v>0</v>
      </c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49"/>
    </row>
    <row r="191" spans="1:60" ht="12" customHeight="1">
      <c r="A191" s="3"/>
      <c r="B191" s="50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2"/>
    </row>
    <row r="192" spans="1:60" ht="13.5" customHeight="1" thickBot="1">
      <c r="A192" s="22"/>
      <c r="B192" s="45"/>
      <c r="C192" s="47"/>
      <c r="D192" s="53" t="s">
        <v>85</v>
      </c>
      <c r="E192" s="53"/>
      <c r="F192" s="53"/>
      <c r="G192" s="53"/>
      <c r="H192" s="53"/>
      <c r="I192" s="53"/>
      <c r="J192" s="53"/>
      <c r="K192" s="53"/>
      <c r="L192" s="47"/>
      <c r="M192" s="53" t="s">
        <v>86</v>
      </c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49"/>
    </row>
    <row r="193" spans="2:60" ht="13.5" customHeight="1">
      <c r="B193" s="36"/>
      <c r="C193" s="17">
        <v>14</v>
      </c>
      <c r="D193" s="17"/>
      <c r="E193" s="18" t="s">
        <v>87</v>
      </c>
      <c r="F193" s="18"/>
      <c r="G193" s="18"/>
      <c r="H193" s="18"/>
      <c r="I193" s="18"/>
      <c r="J193" s="18"/>
      <c r="K193" s="18"/>
      <c r="L193" s="5"/>
      <c r="M193" s="5"/>
      <c r="N193" s="5"/>
      <c r="O193" s="5"/>
      <c r="P193" s="33" t="s">
        <v>88</v>
      </c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19" t="s">
        <v>89</v>
      </c>
      <c r="AJ193" s="19"/>
      <c r="AK193" s="19"/>
      <c r="AL193" s="19"/>
      <c r="AM193" s="5"/>
      <c r="AN193" s="20">
        <v>22</v>
      </c>
      <c r="AO193" s="20"/>
      <c r="AP193" s="20"/>
      <c r="AQ193" s="5"/>
      <c r="AR193" s="82">
        <v>0</v>
      </c>
      <c r="AS193" s="82"/>
      <c r="AT193" s="82"/>
      <c r="AU193" s="82"/>
      <c r="AV193" s="82"/>
      <c r="AW193" s="82"/>
      <c r="AX193" s="20">
        <f>AR193*AN193</f>
        <v>0</v>
      </c>
      <c r="AY193" s="20"/>
      <c r="AZ193" s="20"/>
      <c r="BA193" s="20"/>
      <c r="BB193" s="20"/>
      <c r="BC193" s="20"/>
      <c r="BD193" s="20"/>
      <c r="BE193" s="20"/>
      <c r="BF193" s="20"/>
      <c r="BG193" s="20"/>
      <c r="BH193" s="37"/>
    </row>
    <row r="194" spans="2:60" ht="13.5" customHeight="1">
      <c r="B194" s="36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37"/>
    </row>
    <row r="195" spans="2:60" ht="3" customHeight="1">
      <c r="B195" s="36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37"/>
    </row>
    <row r="196" spans="2:60" ht="12" customHeight="1">
      <c r="B196" s="36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21" t="s">
        <v>90</v>
      </c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37"/>
    </row>
    <row r="197" spans="2:60" ht="12" customHeight="1">
      <c r="B197" s="36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37"/>
    </row>
    <row r="198" spans="2:60" ht="12" customHeight="1">
      <c r="B198" s="36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37"/>
    </row>
    <row r="199" spans="2:60" ht="12" customHeight="1">
      <c r="B199" s="36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37"/>
    </row>
    <row r="200" spans="2:60" ht="12" customHeight="1">
      <c r="B200" s="36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37"/>
    </row>
    <row r="201" spans="2:60" ht="2.25" customHeight="1">
      <c r="B201" s="36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37"/>
    </row>
    <row r="202" spans="2:60" ht="16.5" customHeight="1">
      <c r="B202" s="38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6" t="s">
        <v>91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39"/>
    </row>
    <row r="203" spans="2:60" ht="1.5" customHeight="1">
      <c r="B203" s="36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37"/>
    </row>
    <row r="204" spans="2:60" ht="13.5" customHeight="1">
      <c r="B204" s="40"/>
      <c r="C204" s="27">
        <v>15</v>
      </c>
      <c r="D204" s="27"/>
      <c r="E204" s="28" t="s">
        <v>92</v>
      </c>
      <c r="F204" s="28"/>
      <c r="G204" s="28"/>
      <c r="H204" s="28"/>
      <c r="I204" s="28"/>
      <c r="J204" s="28"/>
      <c r="K204" s="28"/>
      <c r="L204" s="4"/>
      <c r="M204" s="4"/>
      <c r="N204" s="4"/>
      <c r="O204" s="4"/>
      <c r="P204" s="32" t="s">
        <v>93</v>
      </c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29" t="s">
        <v>94</v>
      </c>
      <c r="AJ204" s="29"/>
      <c r="AK204" s="29"/>
      <c r="AL204" s="29"/>
      <c r="AM204" s="4"/>
      <c r="AN204" s="30">
        <v>538</v>
      </c>
      <c r="AO204" s="30"/>
      <c r="AP204" s="30"/>
      <c r="AQ204" s="4"/>
      <c r="AR204" s="84">
        <v>0</v>
      </c>
      <c r="AS204" s="84"/>
      <c r="AT204" s="84"/>
      <c r="AU204" s="84"/>
      <c r="AV204" s="84"/>
      <c r="AW204" s="84"/>
      <c r="AX204" s="30">
        <f>AR204*AN204</f>
        <v>0</v>
      </c>
      <c r="AY204" s="30"/>
      <c r="AZ204" s="30"/>
      <c r="BA204" s="30"/>
      <c r="BB204" s="30"/>
      <c r="BC204" s="30"/>
      <c r="BD204" s="30"/>
      <c r="BE204" s="30"/>
      <c r="BF204" s="30"/>
      <c r="BG204" s="30"/>
      <c r="BH204" s="41"/>
    </row>
    <row r="205" spans="2:60" ht="13.5" customHeight="1">
      <c r="B205" s="36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37"/>
    </row>
    <row r="206" spans="2:60" ht="3" customHeight="1">
      <c r="B206" s="36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37"/>
    </row>
    <row r="207" spans="2:60" ht="12" customHeight="1">
      <c r="B207" s="36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21" t="s">
        <v>95</v>
      </c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37"/>
    </row>
    <row r="208" spans="2:60" ht="12" customHeight="1">
      <c r="B208" s="36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37"/>
    </row>
    <row r="209" spans="2:60" ht="12" customHeight="1">
      <c r="B209" s="36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37"/>
    </row>
    <row r="210" spans="2:60" ht="12" customHeight="1">
      <c r="B210" s="36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37"/>
    </row>
    <row r="211" spans="2:60" ht="12" customHeight="1">
      <c r="B211" s="36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37"/>
    </row>
    <row r="212" spans="2:60" ht="16.5" customHeight="1">
      <c r="B212" s="38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6" t="s">
        <v>96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39"/>
    </row>
    <row r="213" spans="2:60" ht="1.5" customHeight="1">
      <c r="B213" s="36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31"/>
      <c r="AS213" s="31"/>
      <c r="AT213" s="31"/>
      <c r="AU213" s="31"/>
      <c r="AV213" s="31"/>
      <c r="AW213" s="31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37"/>
    </row>
    <row r="214" spans="2:60" ht="13.5" customHeight="1">
      <c r="B214" s="40"/>
      <c r="C214" s="27">
        <v>16</v>
      </c>
      <c r="D214" s="27"/>
      <c r="E214" s="28" t="s">
        <v>97</v>
      </c>
      <c r="F214" s="28"/>
      <c r="G214" s="28"/>
      <c r="H214" s="28"/>
      <c r="I214" s="28"/>
      <c r="J214" s="28"/>
      <c r="K214" s="28"/>
      <c r="L214" s="4"/>
      <c r="M214" s="4"/>
      <c r="N214" s="4"/>
      <c r="O214" s="4"/>
      <c r="P214" s="32" t="s">
        <v>98</v>
      </c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29" t="s">
        <v>20</v>
      </c>
      <c r="AJ214" s="29"/>
      <c r="AK214" s="29"/>
      <c r="AL214" s="29"/>
      <c r="AM214" s="4"/>
      <c r="AN214" s="30">
        <v>1491</v>
      </c>
      <c r="AO214" s="30"/>
      <c r="AP214" s="30"/>
      <c r="AQ214" s="4"/>
      <c r="AR214" s="84">
        <v>0</v>
      </c>
      <c r="AS214" s="84"/>
      <c r="AT214" s="84"/>
      <c r="AU214" s="84"/>
      <c r="AV214" s="84"/>
      <c r="AW214" s="84"/>
      <c r="AX214" s="30">
        <f>AR214*AN214</f>
        <v>0</v>
      </c>
      <c r="AY214" s="30"/>
      <c r="AZ214" s="30"/>
      <c r="BA214" s="30"/>
      <c r="BB214" s="30"/>
      <c r="BC214" s="30"/>
      <c r="BD214" s="30"/>
      <c r="BE214" s="30"/>
      <c r="BF214" s="30"/>
      <c r="BG214" s="30"/>
      <c r="BH214" s="41"/>
    </row>
    <row r="215" spans="2:60" ht="13.5" customHeight="1">
      <c r="B215" s="36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37"/>
    </row>
    <row r="216" spans="2:60" ht="3" customHeight="1">
      <c r="B216" s="36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37"/>
    </row>
    <row r="217" spans="2:60" ht="15.75" customHeight="1">
      <c r="B217" s="36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25" t="s">
        <v>99</v>
      </c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37"/>
    </row>
    <row r="218" spans="2:60" ht="2.25" customHeight="1">
      <c r="B218" s="36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37"/>
    </row>
    <row r="219" spans="2:60" ht="12" customHeight="1">
      <c r="B219" s="36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21" t="s">
        <v>100</v>
      </c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42"/>
    </row>
    <row r="220" spans="2:60" ht="12" customHeight="1">
      <c r="B220" s="38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43"/>
    </row>
    <row r="221" spans="2:60" ht="1.5" customHeight="1">
      <c r="B221" s="36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37"/>
    </row>
    <row r="222" spans="2:60" ht="13.5" customHeight="1">
      <c r="B222" s="40"/>
      <c r="C222" s="27">
        <v>17</v>
      </c>
      <c r="D222" s="27"/>
      <c r="E222" s="28" t="s">
        <v>101</v>
      </c>
      <c r="F222" s="28"/>
      <c r="G222" s="28"/>
      <c r="H222" s="28"/>
      <c r="I222" s="28"/>
      <c r="J222" s="28"/>
      <c r="K222" s="28"/>
      <c r="L222" s="4"/>
      <c r="M222" s="4"/>
      <c r="N222" s="4"/>
      <c r="O222" s="4"/>
      <c r="P222" s="28" t="s">
        <v>102</v>
      </c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9" t="s">
        <v>94</v>
      </c>
      <c r="AJ222" s="29"/>
      <c r="AK222" s="29"/>
      <c r="AL222" s="29"/>
      <c r="AM222" s="4"/>
      <c r="AN222" s="30">
        <v>14</v>
      </c>
      <c r="AO222" s="30"/>
      <c r="AP222" s="30"/>
      <c r="AQ222" s="4"/>
      <c r="AR222" s="84">
        <v>0</v>
      </c>
      <c r="AS222" s="84"/>
      <c r="AT222" s="84"/>
      <c r="AU222" s="84"/>
      <c r="AV222" s="84"/>
      <c r="AW222" s="84"/>
      <c r="AX222" s="30">
        <f>AR222*AN222</f>
        <v>0</v>
      </c>
      <c r="AY222" s="30"/>
      <c r="AZ222" s="30"/>
      <c r="BA222" s="30"/>
      <c r="BB222" s="30"/>
      <c r="BC222" s="30"/>
      <c r="BD222" s="30"/>
      <c r="BE222" s="30"/>
      <c r="BF222" s="30"/>
      <c r="BG222" s="30"/>
      <c r="BH222" s="41"/>
    </row>
    <row r="223" spans="2:60" ht="3" customHeight="1">
      <c r="B223" s="36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37"/>
    </row>
    <row r="224" spans="2:60" ht="12" customHeight="1">
      <c r="B224" s="36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21" t="s">
        <v>103</v>
      </c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37"/>
    </row>
    <row r="225" spans="2:60" ht="12" customHeight="1">
      <c r="B225" s="36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37"/>
    </row>
    <row r="226" spans="2:60" ht="12" customHeight="1">
      <c r="B226" s="36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37"/>
    </row>
    <row r="227" spans="2:60" ht="2.25" customHeight="1">
      <c r="B227" s="36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37"/>
    </row>
    <row r="228" spans="2:60" ht="16.5" customHeight="1">
      <c r="B228" s="38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6" t="s">
        <v>104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39"/>
    </row>
    <row r="229" spans="2:60" ht="1.5" customHeight="1">
      <c r="B229" s="36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37"/>
    </row>
    <row r="230" spans="2:60" ht="13.5" customHeight="1">
      <c r="B230" s="40"/>
      <c r="C230" s="27">
        <v>18</v>
      </c>
      <c r="D230" s="27"/>
      <c r="E230" s="28" t="s">
        <v>105</v>
      </c>
      <c r="F230" s="28"/>
      <c r="G230" s="28"/>
      <c r="H230" s="28"/>
      <c r="I230" s="28"/>
      <c r="J230" s="28"/>
      <c r="K230" s="28"/>
      <c r="L230" s="4"/>
      <c r="M230" s="4"/>
      <c r="N230" s="4"/>
      <c r="O230" s="4"/>
      <c r="P230" s="28" t="s">
        <v>106</v>
      </c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9" t="s">
        <v>94</v>
      </c>
      <c r="AJ230" s="29"/>
      <c r="AK230" s="29"/>
      <c r="AL230" s="29"/>
      <c r="AM230" s="4"/>
      <c r="AN230" s="30">
        <v>14</v>
      </c>
      <c r="AO230" s="30"/>
      <c r="AP230" s="30"/>
      <c r="AQ230" s="4"/>
      <c r="AR230" s="84">
        <v>0</v>
      </c>
      <c r="AS230" s="84"/>
      <c r="AT230" s="84"/>
      <c r="AU230" s="84"/>
      <c r="AV230" s="84"/>
      <c r="AW230" s="84"/>
      <c r="AX230" s="30">
        <f>AR230*AN230</f>
        <v>0</v>
      </c>
      <c r="AY230" s="30"/>
      <c r="AZ230" s="30"/>
      <c r="BA230" s="30"/>
      <c r="BB230" s="30"/>
      <c r="BC230" s="30"/>
      <c r="BD230" s="30"/>
      <c r="BE230" s="30"/>
      <c r="BF230" s="30"/>
      <c r="BG230" s="30"/>
      <c r="BH230" s="41"/>
    </row>
    <row r="231" spans="2:60" ht="3" customHeight="1">
      <c r="B231" s="36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37"/>
    </row>
    <row r="232" spans="2:60" ht="12" customHeight="1">
      <c r="B232" s="36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21" t="s">
        <v>107</v>
      </c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37"/>
    </row>
    <row r="233" spans="2:60" ht="12" customHeight="1">
      <c r="B233" s="36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37"/>
    </row>
    <row r="234" spans="2:60" ht="2.25" customHeight="1">
      <c r="B234" s="36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37"/>
    </row>
    <row r="235" spans="2:60" ht="16.5" customHeight="1">
      <c r="B235" s="38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6" t="s">
        <v>104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39"/>
    </row>
    <row r="236" spans="2:60" ht="1.5" customHeight="1">
      <c r="B236" s="36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37"/>
    </row>
    <row r="237" spans="2:60" ht="13.5" customHeight="1">
      <c r="B237" s="40"/>
      <c r="C237" s="27">
        <v>19</v>
      </c>
      <c r="D237" s="27"/>
      <c r="E237" s="28" t="s">
        <v>108</v>
      </c>
      <c r="F237" s="28"/>
      <c r="G237" s="28"/>
      <c r="H237" s="28"/>
      <c r="I237" s="28"/>
      <c r="J237" s="28"/>
      <c r="K237" s="28"/>
      <c r="L237" s="4"/>
      <c r="M237" s="4"/>
      <c r="N237" s="4"/>
      <c r="O237" s="4"/>
      <c r="P237" s="32" t="s">
        <v>109</v>
      </c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29" t="s">
        <v>20</v>
      </c>
      <c r="AJ237" s="29"/>
      <c r="AK237" s="29"/>
      <c r="AL237" s="29"/>
      <c r="AM237" s="4"/>
      <c r="AN237" s="30">
        <v>1491</v>
      </c>
      <c r="AO237" s="30"/>
      <c r="AP237" s="30"/>
      <c r="AQ237" s="4"/>
      <c r="AR237" s="84">
        <v>0</v>
      </c>
      <c r="AS237" s="84"/>
      <c r="AT237" s="84"/>
      <c r="AU237" s="84"/>
      <c r="AV237" s="84"/>
      <c r="AW237" s="84"/>
      <c r="AX237" s="30">
        <f>AR237*AN237</f>
        <v>0</v>
      </c>
      <c r="AY237" s="30"/>
      <c r="AZ237" s="30"/>
      <c r="BA237" s="30"/>
      <c r="BB237" s="30"/>
      <c r="BC237" s="30"/>
      <c r="BD237" s="30"/>
      <c r="BE237" s="30"/>
      <c r="BF237" s="30"/>
      <c r="BG237" s="30"/>
      <c r="BH237" s="41"/>
    </row>
    <row r="238" spans="2:60" ht="13.5" customHeight="1">
      <c r="B238" s="36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37"/>
    </row>
    <row r="239" spans="2:60" ht="3" customHeight="1">
      <c r="B239" s="36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37"/>
    </row>
    <row r="240" spans="2:60" ht="12" customHeight="1">
      <c r="B240" s="36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21" t="s">
        <v>110</v>
      </c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37"/>
    </row>
    <row r="241" spans="2:60" ht="12" customHeight="1">
      <c r="B241" s="36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37"/>
    </row>
    <row r="242" spans="2:60" ht="12" customHeight="1">
      <c r="B242" s="36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37"/>
    </row>
    <row r="243" spans="2:60" ht="12" customHeight="1">
      <c r="B243" s="36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37"/>
    </row>
    <row r="244" spans="2:60" ht="12" customHeight="1">
      <c r="B244" s="36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37"/>
    </row>
    <row r="245" spans="2:60" ht="12" customHeight="1">
      <c r="B245" s="36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37"/>
    </row>
    <row r="246" spans="2:60" ht="2.25" customHeight="1">
      <c r="B246" s="36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37"/>
    </row>
    <row r="247" spans="2:60" ht="16.5" customHeight="1">
      <c r="B247" s="38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6" t="s">
        <v>111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39"/>
    </row>
    <row r="248" spans="2:60" ht="1.5" customHeight="1" thickBot="1">
      <c r="B248" s="36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37"/>
    </row>
    <row r="249" spans="2:60" ht="6" customHeight="1">
      <c r="B249" s="50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2"/>
    </row>
    <row r="250" spans="2:60" ht="16.5" customHeight="1" thickBot="1">
      <c r="B250" s="45"/>
      <c r="C250" s="47"/>
      <c r="D250" s="53" t="s">
        <v>85</v>
      </c>
      <c r="E250" s="53"/>
      <c r="F250" s="53"/>
      <c r="G250" s="53"/>
      <c r="H250" s="53"/>
      <c r="I250" s="53"/>
      <c r="J250" s="53"/>
      <c r="K250" s="53"/>
      <c r="L250" s="47"/>
      <c r="M250" s="53" t="s">
        <v>86</v>
      </c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47"/>
      <c r="AJ250" s="47"/>
      <c r="AK250" s="54">
        <f>AX237+AX230+AX222+AX214+AX204+AX193</f>
        <v>0</v>
      </c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49"/>
    </row>
    <row r="251" spans="2:60" ht="12" customHeight="1">
      <c r="B251" s="36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37"/>
    </row>
    <row r="252" spans="2:60" ht="6" customHeight="1">
      <c r="B252" s="36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37"/>
    </row>
    <row r="253" spans="2:60" ht="18.75" customHeight="1" thickBot="1">
      <c r="B253" s="45"/>
      <c r="C253" s="46" t="s">
        <v>112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7"/>
      <c r="S253" s="47"/>
      <c r="T253" s="47"/>
      <c r="U253" s="47"/>
      <c r="V253" s="48">
        <f>AK250+AK190+AK131</f>
        <v>0</v>
      </c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9"/>
    </row>
    <row r="254" ht="7.5" customHeight="1"/>
    <row r="255" ht="11.25" customHeight="1" thickBot="1"/>
    <row r="256" spans="2:60" ht="19.5" customHeight="1">
      <c r="B256" s="65" t="s">
        <v>5</v>
      </c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52"/>
    </row>
    <row r="257" spans="2:60" ht="17.25" customHeight="1">
      <c r="B257" s="36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37"/>
    </row>
    <row r="258" spans="2:60" ht="15" customHeight="1">
      <c r="B258" s="36"/>
      <c r="C258" s="5"/>
      <c r="D258" s="5"/>
      <c r="E258" s="5"/>
      <c r="F258" s="5"/>
      <c r="G258" s="8" t="s">
        <v>6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5"/>
      <c r="T258" s="5"/>
      <c r="U258" s="5"/>
      <c r="V258" s="5"/>
      <c r="W258" s="5"/>
      <c r="X258" s="5"/>
      <c r="Y258" s="5"/>
      <c r="Z258" s="5"/>
      <c r="AA258" s="9" t="s">
        <v>7</v>
      </c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5"/>
      <c r="BE258" s="5"/>
      <c r="BF258" s="5"/>
      <c r="BG258" s="5"/>
      <c r="BH258" s="37"/>
    </row>
    <row r="259" spans="2:60" ht="23.25" customHeight="1">
      <c r="B259" s="36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5"/>
      <c r="BE259" s="5"/>
      <c r="BF259" s="5"/>
      <c r="BG259" s="5"/>
      <c r="BH259" s="37"/>
    </row>
    <row r="260" spans="2:60" ht="15" customHeight="1">
      <c r="B260" s="36"/>
      <c r="C260" s="5"/>
      <c r="D260" s="5"/>
      <c r="E260" s="5"/>
      <c r="F260" s="5"/>
      <c r="G260" s="8" t="s">
        <v>8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5"/>
      <c r="T260" s="5"/>
      <c r="U260" s="5"/>
      <c r="V260" s="5"/>
      <c r="W260" s="5"/>
      <c r="X260" s="5"/>
      <c r="Y260" s="5"/>
      <c r="Z260" s="5"/>
      <c r="AA260" s="9" t="s">
        <v>113</v>
      </c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5"/>
      <c r="BE260" s="5"/>
      <c r="BF260" s="5"/>
      <c r="BG260" s="5"/>
      <c r="BH260" s="37"/>
    </row>
    <row r="261" spans="2:60" ht="23.25" customHeight="1">
      <c r="B261" s="36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5"/>
      <c r="BE261" s="5"/>
      <c r="BF261" s="5"/>
      <c r="BG261" s="5"/>
      <c r="BH261" s="37"/>
    </row>
    <row r="262" spans="2:60" ht="15" customHeight="1">
      <c r="B262" s="36"/>
      <c r="C262" s="5"/>
      <c r="D262" s="5"/>
      <c r="E262" s="5"/>
      <c r="F262" s="5"/>
      <c r="G262" s="8" t="s">
        <v>10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5"/>
      <c r="T262" s="5"/>
      <c r="U262" s="5"/>
      <c r="V262" s="5"/>
      <c r="W262" s="5"/>
      <c r="X262" s="5"/>
      <c r="Y262" s="5"/>
      <c r="Z262" s="5"/>
      <c r="AA262" s="9" t="s">
        <v>113</v>
      </c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5"/>
      <c r="BE262" s="5"/>
      <c r="BF262" s="5"/>
      <c r="BG262" s="5"/>
      <c r="BH262" s="37"/>
    </row>
    <row r="263" spans="2:60" ht="23.25" customHeight="1">
      <c r="B263" s="36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5"/>
      <c r="BE263" s="5"/>
      <c r="BF263" s="5"/>
      <c r="BG263" s="5"/>
      <c r="BH263" s="37"/>
    </row>
    <row r="264" spans="2:60" ht="27.75" customHeight="1">
      <c r="B264" s="36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37"/>
    </row>
    <row r="265" spans="2:60" ht="18.75" customHeight="1">
      <c r="B265" s="36"/>
      <c r="C265" s="5"/>
      <c r="D265" s="5"/>
      <c r="E265" s="5"/>
      <c r="F265" s="5"/>
      <c r="G265" s="8" t="s">
        <v>11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5"/>
      <c r="Y265" s="5" t="str">
        <f>Y14</f>
        <v>Město Cheb</v>
      </c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37"/>
    </row>
    <row r="266" spans="2:60" ht="18.75" customHeight="1">
      <c r="B266" s="36"/>
      <c r="C266" s="5"/>
      <c r="D266" s="5"/>
      <c r="E266" s="5"/>
      <c r="F266" s="5"/>
      <c r="G266" s="8" t="s">
        <v>12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5"/>
      <c r="Y266" s="5" t="str">
        <f>Y15</f>
        <v>ALGON, a.s.</v>
      </c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37"/>
    </row>
    <row r="267" spans="2:60" ht="20.25" customHeight="1">
      <c r="B267" s="36"/>
      <c r="C267" s="5"/>
      <c r="D267" s="5"/>
      <c r="E267" s="5"/>
      <c r="F267" s="5"/>
      <c r="G267" s="8" t="s">
        <v>13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5"/>
      <c r="Y267" s="10" t="str">
        <f>Y16</f>
        <v>xxx</v>
      </c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5"/>
      <c r="BE267" s="5"/>
      <c r="BF267" s="5"/>
      <c r="BG267" s="5"/>
      <c r="BH267" s="37"/>
    </row>
    <row r="268" spans="2:60" ht="10.5" customHeight="1">
      <c r="B268" s="36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37"/>
    </row>
    <row r="269" spans="2:60" ht="15" customHeight="1">
      <c r="B269" s="36"/>
      <c r="C269" s="5"/>
      <c r="D269" s="5"/>
      <c r="E269" s="5"/>
      <c r="F269" s="5"/>
      <c r="G269" s="5"/>
      <c r="H269" s="8" t="s">
        <v>14</v>
      </c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5"/>
      <c r="AC269" s="11">
        <f>V311</f>
        <v>0</v>
      </c>
      <c r="AD269" s="11"/>
      <c r="AE269" s="11"/>
      <c r="AF269" s="11"/>
      <c r="AG269" s="11"/>
      <c r="AH269" s="11"/>
      <c r="AI269" s="11"/>
      <c r="AJ269" s="11"/>
      <c r="AK269" s="11"/>
      <c r="AL269" s="5"/>
      <c r="AM269" s="5"/>
      <c r="AN269" s="12" t="s">
        <v>15</v>
      </c>
      <c r="AO269" s="12"/>
      <c r="AP269" s="12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37"/>
    </row>
    <row r="270" spans="2:60" ht="15" customHeight="1">
      <c r="B270" s="36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37"/>
    </row>
    <row r="271" spans="2:60" ht="15" customHeight="1">
      <c r="B271" s="36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8" t="s">
        <v>16</v>
      </c>
      <c r="T271" s="8"/>
      <c r="U271" s="8"/>
      <c r="V271" s="8"/>
      <c r="W271" s="8"/>
      <c r="X271" s="8"/>
      <c r="Y271" s="8"/>
      <c r="Z271" s="8"/>
      <c r="AA271" s="8"/>
      <c r="AB271" s="5"/>
      <c r="AC271" s="11">
        <f>AC269</f>
        <v>0</v>
      </c>
      <c r="AD271" s="11"/>
      <c r="AE271" s="11"/>
      <c r="AF271" s="11"/>
      <c r="AG271" s="11"/>
      <c r="AH271" s="11"/>
      <c r="AI271" s="11"/>
      <c r="AJ271" s="11"/>
      <c r="AK271" s="11"/>
      <c r="AL271" s="5"/>
      <c r="AM271" s="5"/>
      <c r="AN271" s="12" t="s">
        <v>15</v>
      </c>
      <c r="AO271" s="12"/>
      <c r="AP271" s="12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37"/>
    </row>
    <row r="272" spans="2:60" ht="9" customHeight="1">
      <c r="B272" s="36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37"/>
    </row>
    <row r="273" spans="2:60" ht="15" customHeight="1">
      <c r="B273" s="36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8" t="s">
        <v>17</v>
      </c>
      <c r="T273" s="8"/>
      <c r="U273" s="8"/>
      <c r="V273" s="8"/>
      <c r="W273" s="8"/>
      <c r="X273" s="8"/>
      <c r="Y273" s="8"/>
      <c r="Z273" s="8"/>
      <c r="AA273" s="8"/>
      <c r="AB273" s="5"/>
      <c r="AC273" s="11">
        <f>AC271*0.21</f>
        <v>0</v>
      </c>
      <c r="AD273" s="11"/>
      <c r="AE273" s="11"/>
      <c r="AF273" s="11"/>
      <c r="AG273" s="11"/>
      <c r="AH273" s="11"/>
      <c r="AI273" s="11"/>
      <c r="AJ273" s="11"/>
      <c r="AK273" s="11"/>
      <c r="AL273" s="5"/>
      <c r="AM273" s="5"/>
      <c r="AN273" s="12" t="s">
        <v>15</v>
      </c>
      <c r="AO273" s="12"/>
      <c r="AP273" s="12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37"/>
    </row>
    <row r="274" spans="2:60" ht="9" customHeight="1">
      <c r="B274" s="36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37"/>
    </row>
    <row r="275" spans="2:60" ht="15" customHeight="1">
      <c r="B275" s="36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8" t="s">
        <v>18</v>
      </c>
      <c r="T275" s="8"/>
      <c r="U275" s="8"/>
      <c r="V275" s="8"/>
      <c r="W275" s="8"/>
      <c r="X275" s="8"/>
      <c r="Y275" s="8"/>
      <c r="Z275" s="8"/>
      <c r="AA275" s="8"/>
      <c r="AB275" s="5"/>
      <c r="AC275" s="11">
        <f>AC271+AC273</f>
        <v>0</v>
      </c>
      <c r="AD275" s="11"/>
      <c r="AE275" s="11"/>
      <c r="AF275" s="11"/>
      <c r="AG275" s="11"/>
      <c r="AH275" s="11"/>
      <c r="AI275" s="11"/>
      <c r="AJ275" s="11"/>
      <c r="AK275" s="11"/>
      <c r="AL275" s="5"/>
      <c r="AM275" s="5"/>
      <c r="AN275" s="12" t="s">
        <v>15</v>
      </c>
      <c r="AO275" s="12"/>
      <c r="AP275" s="12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37"/>
    </row>
    <row r="276" spans="2:60" ht="15" customHeight="1">
      <c r="B276" s="36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37"/>
    </row>
    <row r="277" spans="2:60" ht="15" customHeight="1">
      <c r="B277" s="36"/>
      <c r="C277" s="5"/>
      <c r="D277" s="5"/>
      <c r="E277" s="5"/>
      <c r="F277" s="5"/>
      <c r="G277" s="5"/>
      <c r="H277" s="5"/>
      <c r="I277" s="8" t="s">
        <v>19</v>
      </c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5"/>
      <c r="AC277" s="13" t="s">
        <v>20</v>
      </c>
      <c r="AD277" s="13"/>
      <c r="AE277" s="13"/>
      <c r="AF277" s="13"/>
      <c r="AG277" s="13"/>
      <c r="AH277" s="13"/>
      <c r="AI277" s="13"/>
      <c r="AJ277" s="13"/>
      <c r="AK277" s="13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37"/>
    </row>
    <row r="278" spans="2:60" ht="8.25" customHeight="1">
      <c r="B278" s="36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13"/>
      <c r="AD278" s="13"/>
      <c r="AE278" s="13"/>
      <c r="AF278" s="13"/>
      <c r="AG278" s="13"/>
      <c r="AH278" s="13"/>
      <c r="AI278" s="13"/>
      <c r="AJ278" s="13"/>
      <c r="AK278" s="13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37"/>
    </row>
    <row r="279" spans="2:60" ht="20.25" customHeight="1">
      <c r="B279" s="36"/>
      <c r="C279" s="5"/>
      <c r="D279" s="5"/>
      <c r="E279" s="5"/>
      <c r="F279" s="5"/>
      <c r="G279" s="5"/>
      <c r="H279" s="5"/>
      <c r="I279" s="8" t="s">
        <v>21</v>
      </c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5"/>
      <c r="AC279" s="11"/>
      <c r="AD279" s="11"/>
      <c r="AE279" s="11"/>
      <c r="AF279" s="11"/>
      <c r="AG279" s="11"/>
      <c r="AH279" s="11"/>
      <c r="AI279" s="11"/>
      <c r="AJ279" s="11"/>
      <c r="AK279" s="11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37"/>
    </row>
    <row r="280" spans="2:60" ht="15" customHeight="1">
      <c r="B280" s="36"/>
      <c r="C280" s="5"/>
      <c r="D280" s="5"/>
      <c r="E280" s="5"/>
      <c r="F280" s="5"/>
      <c r="G280" s="5"/>
      <c r="H280" s="5"/>
      <c r="I280" s="8" t="s">
        <v>22</v>
      </c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5"/>
      <c r="AC280" s="11"/>
      <c r="AD280" s="11"/>
      <c r="AE280" s="11"/>
      <c r="AF280" s="11"/>
      <c r="AG280" s="11"/>
      <c r="AH280" s="11"/>
      <c r="AI280" s="11"/>
      <c r="AJ280" s="11"/>
      <c r="AK280" s="11"/>
      <c r="AL280" s="5"/>
      <c r="AM280" s="5"/>
      <c r="AN280" s="12" t="s">
        <v>15</v>
      </c>
      <c r="AO280" s="12"/>
      <c r="AP280" s="12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37"/>
    </row>
    <row r="281" spans="2:60" ht="32.25" customHeight="1">
      <c r="B281" s="36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37"/>
    </row>
    <row r="282" spans="2:60" ht="13.5" customHeight="1">
      <c r="B282" s="36"/>
      <c r="C282" s="5"/>
      <c r="D282" s="5"/>
      <c r="E282" s="5"/>
      <c r="F282" s="5"/>
      <c r="G282" s="14" t="s">
        <v>23</v>
      </c>
      <c r="H282" s="14"/>
      <c r="I282" s="14"/>
      <c r="J282" s="14"/>
      <c r="K282" s="14"/>
      <c r="L282" s="14"/>
      <c r="M282" s="14"/>
      <c r="N282" s="14"/>
      <c r="O282" s="5"/>
      <c r="P282" s="5"/>
      <c r="Q282" s="15" t="s">
        <v>24</v>
      </c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5"/>
      <c r="AE282" s="14" t="s">
        <v>25</v>
      </c>
      <c r="AF282" s="14"/>
      <c r="AG282" s="14"/>
      <c r="AH282" s="14"/>
      <c r="AI282" s="14"/>
      <c r="AJ282" s="14"/>
      <c r="AK282" s="14"/>
      <c r="AL282" s="14"/>
      <c r="AM282" s="14"/>
      <c r="AN282" s="14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37"/>
    </row>
    <row r="283" spans="2:60" ht="21.75" customHeight="1">
      <c r="B283" s="36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37"/>
    </row>
    <row r="284" spans="2:60" ht="13.5" customHeight="1">
      <c r="B284" s="36"/>
      <c r="C284" s="5"/>
      <c r="D284" s="5"/>
      <c r="E284" s="5"/>
      <c r="F284" s="5"/>
      <c r="G284" s="14" t="s">
        <v>26</v>
      </c>
      <c r="H284" s="14"/>
      <c r="I284" s="14"/>
      <c r="J284" s="14"/>
      <c r="K284" s="14"/>
      <c r="L284" s="14"/>
      <c r="M284" s="14"/>
      <c r="N284" s="14"/>
      <c r="O284" s="5"/>
      <c r="P284" s="5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5"/>
      <c r="AE284" s="14" t="s">
        <v>27</v>
      </c>
      <c r="AF284" s="14"/>
      <c r="AG284" s="14"/>
      <c r="AH284" s="14"/>
      <c r="AI284" s="14"/>
      <c r="AJ284" s="14"/>
      <c r="AK284" s="14"/>
      <c r="AL284" s="14"/>
      <c r="AM284" s="14"/>
      <c r="AN284" s="14"/>
      <c r="AO284" s="5"/>
      <c r="AP284" s="16">
        <f>AP33</f>
        <v>43570</v>
      </c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5"/>
      <c r="BD284" s="5"/>
      <c r="BE284" s="5"/>
      <c r="BF284" s="5"/>
      <c r="BG284" s="5"/>
      <c r="BH284" s="37"/>
    </row>
    <row r="285" spans="2:60" ht="20.25" customHeight="1" thickBot="1">
      <c r="B285" s="45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9"/>
    </row>
    <row r="286" spans="2:60" ht="13.5" customHeight="1" thickBot="1">
      <c r="B286" s="55"/>
      <c r="C286" s="56"/>
      <c r="D286" s="57" t="s">
        <v>114</v>
      </c>
      <c r="E286" s="57"/>
      <c r="F286" s="57"/>
      <c r="G286" s="57"/>
      <c r="H286" s="57"/>
      <c r="I286" s="57"/>
      <c r="J286" s="57"/>
      <c r="K286" s="57"/>
      <c r="L286" s="56"/>
      <c r="M286" s="57" t="s">
        <v>115</v>
      </c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8"/>
    </row>
    <row r="287" spans="2:60" ht="13.5" customHeight="1">
      <c r="B287" s="50"/>
      <c r="C287" s="67">
        <v>1</v>
      </c>
      <c r="D287" s="67"/>
      <c r="E287" s="51"/>
      <c r="F287" s="51"/>
      <c r="G287" s="51"/>
      <c r="H287" s="51"/>
      <c r="I287" s="51"/>
      <c r="J287" s="51"/>
      <c r="K287" s="51"/>
      <c r="L287" s="51"/>
      <c r="M287" s="68" t="s">
        <v>28</v>
      </c>
      <c r="N287" s="51"/>
      <c r="O287" s="51"/>
      <c r="P287" s="69" t="s">
        <v>116</v>
      </c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70" t="s">
        <v>117</v>
      </c>
      <c r="AJ287" s="70"/>
      <c r="AK287" s="70"/>
      <c r="AL287" s="70"/>
      <c r="AM287" s="51"/>
      <c r="AN287" s="71">
        <v>1</v>
      </c>
      <c r="AO287" s="71"/>
      <c r="AP287" s="71"/>
      <c r="AQ287" s="51"/>
      <c r="AR287" s="85">
        <v>0</v>
      </c>
      <c r="AS287" s="85"/>
      <c r="AT287" s="85"/>
      <c r="AU287" s="85"/>
      <c r="AV287" s="85"/>
      <c r="AW287" s="85"/>
      <c r="AX287" s="71">
        <f>AR287*AN287</f>
        <v>0</v>
      </c>
      <c r="AY287" s="71"/>
      <c r="AZ287" s="71"/>
      <c r="BA287" s="71"/>
      <c r="BB287" s="71"/>
      <c r="BC287" s="71"/>
      <c r="BD287" s="71"/>
      <c r="BE287" s="71"/>
      <c r="BF287" s="71"/>
      <c r="BG287" s="71"/>
      <c r="BH287" s="52"/>
    </row>
    <row r="288" spans="2:60" ht="3" customHeight="1">
      <c r="B288" s="36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37"/>
    </row>
    <row r="289" spans="2:60" ht="15.75" customHeight="1">
      <c r="B289" s="36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25" t="s">
        <v>118</v>
      </c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37"/>
    </row>
    <row r="290" spans="2:60" ht="1.5" customHeight="1">
      <c r="B290" s="36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37"/>
    </row>
    <row r="291" spans="2:60" ht="13.5" customHeight="1">
      <c r="B291" s="36"/>
      <c r="C291" s="17">
        <v>2</v>
      </c>
      <c r="D291" s="17"/>
      <c r="E291" s="5"/>
      <c r="F291" s="5"/>
      <c r="G291" s="5"/>
      <c r="H291" s="5"/>
      <c r="I291" s="5"/>
      <c r="J291" s="5"/>
      <c r="K291" s="5"/>
      <c r="L291" s="5"/>
      <c r="M291" s="72" t="s">
        <v>119</v>
      </c>
      <c r="N291" s="5"/>
      <c r="O291" s="5"/>
      <c r="P291" s="18" t="s">
        <v>120</v>
      </c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9" t="s">
        <v>117</v>
      </c>
      <c r="AJ291" s="19"/>
      <c r="AK291" s="19"/>
      <c r="AL291" s="19"/>
      <c r="AM291" s="5"/>
      <c r="AN291" s="20">
        <v>1</v>
      </c>
      <c r="AO291" s="20"/>
      <c r="AP291" s="20"/>
      <c r="AQ291" s="5"/>
      <c r="AR291" s="82">
        <v>0</v>
      </c>
      <c r="AS291" s="82"/>
      <c r="AT291" s="82"/>
      <c r="AU291" s="82"/>
      <c r="AV291" s="82"/>
      <c r="AW291" s="82"/>
      <c r="AX291" s="20">
        <f>AR291*AN291</f>
        <v>0</v>
      </c>
      <c r="AY291" s="20"/>
      <c r="AZ291" s="20"/>
      <c r="BA291" s="20"/>
      <c r="BB291" s="20"/>
      <c r="BC291" s="20"/>
      <c r="BD291" s="20"/>
      <c r="BE291" s="20"/>
      <c r="BF291" s="20"/>
      <c r="BG291" s="20"/>
      <c r="BH291" s="37"/>
    </row>
    <row r="292" spans="2:60" ht="1.5" customHeight="1">
      <c r="B292" s="36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37"/>
    </row>
    <row r="293" spans="2:60" ht="13.5" customHeight="1">
      <c r="B293" s="36"/>
      <c r="C293" s="17">
        <v>3</v>
      </c>
      <c r="D293" s="17"/>
      <c r="E293" s="5"/>
      <c r="F293" s="5"/>
      <c r="G293" s="5"/>
      <c r="H293" s="5"/>
      <c r="I293" s="5"/>
      <c r="J293" s="5"/>
      <c r="K293" s="5"/>
      <c r="L293" s="5"/>
      <c r="M293" s="72" t="s">
        <v>121</v>
      </c>
      <c r="N293" s="5"/>
      <c r="O293" s="5"/>
      <c r="P293" s="18" t="s">
        <v>122</v>
      </c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5"/>
      <c r="AJ293" s="5"/>
      <c r="AK293" s="5"/>
      <c r="AL293" s="5"/>
      <c r="AM293" s="5"/>
      <c r="AN293" s="20">
        <v>2</v>
      </c>
      <c r="AO293" s="20"/>
      <c r="AP293" s="20"/>
      <c r="AQ293" s="5"/>
      <c r="AR293" s="82">
        <v>0</v>
      </c>
      <c r="AS293" s="82"/>
      <c r="AT293" s="82"/>
      <c r="AU293" s="82"/>
      <c r="AV293" s="82"/>
      <c r="AW293" s="82"/>
      <c r="AX293" s="20">
        <f>AR293*AN293</f>
        <v>0</v>
      </c>
      <c r="AY293" s="20"/>
      <c r="AZ293" s="20"/>
      <c r="BA293" s="20"/>
      <c r="BB293" s="20"/>
      <c r="BC293" s="20"/>
      <c r="BD293" s="20"/>
      <c r="BE293" s="20"/>
      <c r="BF293" s="20"/>
      <c r="BG293" s="20"/>
      <c r="BH293" s="37"/>
    </row>
    <row r="294" spans="2:60" ht="3" customHeight="1">
      <c r="B294" s="36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37"/>
    </row>
    <row r="295" spans="2:60" ht="15.75" customHeight="1">
      <c r="B295" s="36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25" t="s">
        <v>123</v>
      </c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37"/>
    </row>
    <row r="296" spans="2:60" ht="2.25" customHeight="1">
      <c r="B296" s="36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37"/>
    </row>
    <row r="297" spans="2:60" ht="16.5" customHeight="1">
      <c r="B297" s="36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25" t="s">
        <v>124</v>
      </c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73"/>
    </row>
    <row r="298" spans="2:60" ht="1.5" customHeight="1" thickBot="1">
      <c r="B298" s="36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37"/>
    </row>
    <row r="299" spans="2:60" ht="6" customHeight="1">
      <c r="B299" s="50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2"/>
    </row>
    <row r="300" spans="2:60" ht="16.5" customHeight="1" thickBot="1">
      <c r="B300" s="45"/>
      <c r="C300" s="47"/>
      <c r="D300" s="53" t="s">
        <v>114</v>
      </c>
      <c r="E300" s="53"/>
      <c r="F300" s="53"/>
      <c r="G300" s="53"/>
      <c r="H300" s="53"/>
      <c r="I300" s="53"/>
      <c r="J300" s="53"/>
      <c r="K300" s="53"/>
      <c r="L300" s="47"/>
      <c r="M300" s="53" t="s">
        <v>115</v>
      </c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47"/>
      <c r="AJ300" s="47"/>
      <c r="AK300" s="54">
        <f>AX287+AX291+AX293</f>
        <v>0</v>
      </c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49"/>
    </row>
    <row r="301" spans="2:60" ht="12" customHeight="1">
      <c r="B301" s="50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2"/>
    </row>
    <row r="302" spans="2:60" ht="13.5" customHeight="1" thickBot="1">
      <c r="B302" s="45"/>
      <c r="C302" s="47"/>
      <c r="D302" s="53" t="s">
        <v>125</v>
      </c>
      <c r="E302" s="53"/>
      <c r="F302" s="53"/>
      <c r="G302" s="53"/>
      <c r="H302" s="53"/>
      <c r="I302" s="53"/>
      <c r="J302" s="53"/>
      <c r="K302" s="53"/>
      <c r="L302" s="47"/>
      <c r="M302" s="53" t="s">
        <v>126</v>
      </c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49"/>
    </row>
    <row r="303" spans="2:60" ht="13.5" customHeight="1">
      <c r="B303" s="50"/>
      <c r="C303" s="67">
        <v>4</v>
      </c>
      <c r="D303" s="67"/>
      <c r="E303" s="51"/>
      <c r="F303" s="51"/>
      <c r="G303" s="51"/>
      <c r="H303" s="51"/>
      <c r="I303" s="51"/>
      <c r="J303" s="51"/>
      <c r="K303" s="51"/>
      <c r="L303" s="51"/>
      <c r="M303" s="68" t="s">
        <v>127</v>
      </c>
      <c r="N303" s="51"/>
      <c r="O303" s="51"/>
      <c r="P303" s="69" t="s">
        <v>128</v>
      </c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70" t="s">
        <v>117</v>
      </c>
      <c r="AJ303" s="70"/>
      <c r="AK303" s="70"/>
      <c r="AL303" s="70"/>
      <c r="AM303" s="51"/>
      <c r="AN303" s="71">
        <v>1</v>
      </c>
      <c r="AO303" s="71"/>
      <c r="AP303" s="71"/>
      <c r="AQ303" s="51"/>
      <c r="AR303" s="85">
        <v>0</v>
      </c>
      <c r="AS303" s="85"/>
      <c r="AT303" s="85"/>
      <c r="AU303" s="85"/>
      <c r="AV303" s="85"/>
      <c r="AW303" s="85"/>
      <c r="AX303" s="71">
        <f>AR303*AN303</f>
        <v>0</v>
      </c>
      <c r="AY303" s="71"/>
      <c r="AZ303" s="71"/>
      <c r="BA303" s="71"/>
      <c r="BB303" s="71"/>
      <c r="BC303" s="71"/>
      <c r="BD303" s="71"/>
      <c r="BE303" s="71"/>
      <c r="BF303" s="71"/>
      <c r="BG303" s="71"/>
      <c r="BH303" s="52"/>
    </row>
    <row r="304" spans="2:60" ht="3" customHeight="1">
      <c r="B304" s="36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37"/>
    </row>
    <row r="305" spans="2:60" ht="15.75" customHeight="1">
      <c r="B305" s="36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25" t="s">
        <v>129</v>
      </c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37"/>
    </row>
    <row r="306" spans="2:60" ht="1.5" customHeight="1">
      <c r="B306" s="36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37"/>
    </row>
    <row r="307" spans="2:60" ht="6" customHeight="1" thickBot="1">
      <c r="B307" s="36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37"/>
    </row>
    <row r="308" spans="2:60" ht="16.5" customHeight="1" thickBot="1">
      <c r="B308" s="55"/>
      <c r="C308" s="56"/>
      <c r="D308" s="57" t="s">
        <v>125</v>
      </c>
      <c r="E308" s="57"/>
      <c r="F308" s="57"/>
      <c r="G308" s="57"/>
      <c r="H308" s="57"/>
      <c r="I308" s="57"/>
      <c r="J308" s="57"/>
      <c r="K308" s="57"/>
      <c r="L308" s="56"/>
      <c r="M308" s="57" t="s">
        <v>126</v>
      </c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6"/>
      <c r="AJ308" s="56"/>
      <c r="AK308" s="79">
        <f>AX303</f>
        <v>0</v>
      </c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58"/>
    </row>
    <row r="309" spans="2:60" ht="12" customHeight="1">
      <c r="B309" s="50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2"/>
    </row>
    <row r="310" spans="2:60" ht="6" customHeight="1">
      <c r="B310" s="36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37"/>
    </row>
    <row r="311" spans="2:60" ht="18.75" customHeight="1" thickBot="1">
      <c r="B311" s="45"/>
      <c r="C311" s="46" t="s">
        <v>112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7"/>
      <c r="S311" s="47"/>
      <c r="T311" s="47"/>
      <c r="U311" s="47"/>
      <c r="V311" s="48">
        <f>AK300+AK308</f>
        <v>0</v>
      </c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9"/>
    </row>
    <row r="312" ht="7.5" customHeight="1" thickBot="1"/>
    <row r="313" spans="2:60" ht="18.75">
      <c r="B313" s="74" t="s">
        <v>133</v>
      </c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52"/>
    </row>
    <row r="314" spans="2:60" ht="32.25" customHeight="1">
      <c r="B314" s="36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37"/>
    </row>
    <row r="315" spans="2:60" ht="12.75" customHeight="1">
      <c r="B315" s="36"/>
      <c r="C315" s="5"/>
      <c r="D315" s="5"/>
      <c r="E315" s="5"/>
      <c r="F315" s="5"/>
      <c r="G315" s="8" t="s">
        <v>6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5"/>
      <c r="T315" s="5"/>
      <c r="U315" s="5"/>
      <c r="V315" s="5"/>
      <c r="W315" s="5"/>
      <c r="X315" s="5"/>
      <c r="Y315" s="5"/>
      <c r="Z315" s="5"/>
      <c r="AA315" s="9" t="s">
        <v>7</v>
      </c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5"/>
      <c r="BE315" s="5"/>
      <c r="BF315" s="5"/>
      <c r="BG315" s="5"/>
      <c r="BH315" s="37"/>
    </row>
    <row r="316" spans="2:60" ht="12.75" customHeight="1">
      <c r="B316" s="36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5"/>
      <c r="BE316" s="5"/>
      <c r="BF316" s="5"/>
      <c r="BG316" s="5"/>
      <c r="BH316" s="37"/>
    </row>
    <row r="317" spans="2:60" ht="12.75" customHeight="1">
      <c r="B317" s="36"/>
      <c r="C317" s="5"/>
      <c r="D317" s="5"/>
      <c r="E317" s="5"/>
      <c r="F317" s="5"/>
      <c r="G317" s="8" t="s">
        <v>8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5"/>
      <c r="T317" s="5"/>
      <c r="U317" s="76" t="s">
        <v>9</v>
      </c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7">
        <f>V253</f>
        <v>0</v>
      </c>
      <c r="AQ317" s="75"/>
      <c r="AR317" s="75"/>
      <c r="AS317" s="75"/>
      <c r="AT317" s="75"/>
      <c r="AU317" s="75"/>
      <c r="AV317" s="75"/>
      <c r="AW317" s="7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37"/>
    </row>
    <row r="318" spans="2:60" ht="12.75" customHeight="1">
      <c r="B318" s="36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37"/>
    </row>
    <row r="319" spans="2:60" ht="12.75" customHeight="1">
      <c r="B319" s="36"/>
      <c r="C319" s="5"/>
      <c r="D319" s="5"/>
      <c r="E319" s="5"/>
      <c r="F319" s="5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5"/>
      <c r="T319" s="5"/>
      <c r="U319" s="75" t="s">
        <v>113</v>
      </c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7">
        <f>V311</f>
        <v>0</v>
      </c>
      <c r="AQ319" s="75"/>
      <c r="AR319" s="75"/>
      <c r="AS319" s="75"/>
      <c r="AT319" s="75"/>
      <c r="AU319" s="75"/>
      <c r="AV319" s="75"/>
      <c r="AW319" s="7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37"/>
    </row>
    <row r="320" spans="2:60" ht="12.75" customHeight="1">
      <c r="B320" s="36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37"/>
    </row>
    <row r="321" spans="2:60" ht="12.75" customHeight="1">
      <c r="B321" s="36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37"/>
    </row>
    <row r="322" spans="2:60" ht="12.75" customHeight="1">
      <c r="B322" s="36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8" t="s">
        <v>16</v>
      </c>
      <c r="T322" s="8"/>
      <c r="U322" s="8"/>
      <c r="V322" s="8"/>
      <c r="W322" s="8"/>
      <c r="X322" s="8"/>
      <c r="Y322" s="8"/>
      <c r="Z322" s="8"/>
      <c r="AA322" s="8"/>
      <c r="AB322" s="5"/>
      <c r="AC322" s="11">
        <f>AP317+AP319</f>
        <v>0</v>
      </c>
      <c r="AD322" s="11"/>
      <c r="AE322" s="11"/>
      <c r="AF322" s="11"/>
      <c r="AG322" s="11"/>
      <c r="AH322" s="11"/>
      <c r="AI322" s="11"/>
      <c r="AJ322" s="11"/>
      <c r="AK322" s="11"/>
      <c r="AL322" s="5"/>
      <c r="AM322" s="5"/>
      <c r="AN322" s="12" t="s">
        <v>15</v>
      </c>
      <c r="AO322" s="12"/>
      <c r="AP322" s="12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37"/>
    </row>
    <row r="323" spans="2:60" ht="12.75" customHeight="1">
      <c r="B323" s="36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37"/>
    </row>
    <row r="324" spans="2:60" ht="12.75" customHeight="1">
      <c r="B324" s="36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8" t="s">
        <v>17</v>
      </c>
      <c r="T324" s="8"/>
      <c r="U324" s="8"/>
      <c r="V324" s="8"/>
      <c r="W324" s="8"/>
      <c r="X324" s="8"/>
      <c r="Y324" s="8"/>
      <c r="Z324" s="8"/>
      <c r="AA324" s="8"/>
      <c r="AB324" s="5"/>
      <c r="AC324" s="11">
        <f>AC322*0.21</f>
        <v>0</v>
      </c>
      <c r="AD324" s="11"/>
      <c r="AE324" s="11"/>
      <c r="AF324" s="11"/>
      <c r="AG324" s="11"/>
      <c r="AH324" s="11"/>
      <c r="AI324" s="11"/>
      <c r="AJ324" s="11"/>
      <c r="AK324" s="11"/>
      <c r="AL324" s="5"/>
      <c r="AM324" s="5"/>
      <c r="AN324" s="12" t="s">
        <v>15</v>
      </c>
      <c r="AO324" s="12"/>
      <c r="AP324" s="12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37"/>
    </row>
    <row r="325" spans="2:60" ht="12.75" customHeight="1">
      <c r="B325" s="36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37"/>
    </row>
    <row r="326" spans="2:60" ht="12.75" customHeight="1">
      <c r="B326" s="36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8" t="s">
        <v>18</v>
      </c>
      <c r="T326" s="8"/>
      <c r="U326" s="8"/>
      <c r="V326" s="8"/>
      <c r="W326" s="8"/>
      <c r="X326" s="8"/>
      <c r="Y326" s="8"/>
      <c r="Z326" s="8"/>
      <c r="AA326" s="8"/>
      <c r="AB326" s="5"/>
      <c r="AC326" s="11">
        <f>AC322+AC324</f>
        <v>0</v>
      </c>
      <c r="AD326" s="11"/>
      <c r="AE326" s="11"/>
      <c r="AF326" s="11"/>
      <c r="AG326" s="11"/>
      <c r="AH326" s="11"/>
      <c r="AI326" s="11"/>
      <c r="AJ326" s="11"/>
      <c r="AK326" s="11"/>
      <c r="AL326" s="5"/>
      <c r="AM326" s="5"/>
      <c r="AN326" s="12" t="s">
        <v>15</v>
      </c>
      <c r="AO326" s="12"/>
      <c r="AP326" s="12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37"/>
    </row>
    <row r="327" spans="2:60" ht="12.75" customHeight="1">
      <c r="B327" s="36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37"/>
    </row>
    <row r="328" spans="2:60" ht="12.75" customHeight="1">
      <c r="B328" s="36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37"/>
    </row>
    <row r="329" spans="2:60" ht="13.5" customHeight="1">
      <c r="B329" s="36"/>
      <c r="C329" s="5"/>
      <c r="D329" s="5"/>
      <c r="E329" s="5"/>
      <c r="F329" s="5"/>
      <c r="G329" s="14" t="s">
        <v>23</v>
      </c>
      <c r="H329" s="14"/>
      <c r="I329" s="14"/>
      <c r="J329" s="14"/>
      <c r="K329" s="14"/>
      <c r="L329" s="14"/>
      <c r="M329" s="14"/>
      <c r="N329" s="14"/>
      <c r="O329" s="5"/>
      <c r="P329" s="5"/>
      <c r="Q329" s="15" t="s">
        <v>24</v>
      </c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5"/>
      <c r="AE329" s="14" t="s">
        <v>25</v>
      </c>
      <c r="AF329" s="14"/>
      <c r="AG329" s="14"/>
      <c r="AH329" s="14"/>
      <c r="AI329" s="14"/>
      <c r="AJ329" s="14"/>
      <c r="AK329" s="14"/>
      <c r="AL329" s="14"/>
      <c r="AM329" s="14"/>
      <c r="AN329" s="14"/>
      <c r="AO329" s="5"/>
      <c r="AP329" s="78" t="str">
        <f>AP31</f>
        <v>xxx</v>
      </c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37"/>
    </row>
    <row r="330" spans="2:60" ht="12.75" customHeight="1">
      <c r="B330" s="36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37"/>
    </row>
    <row r="331" spans="2:60" ht="12.75" customHeight="1">
      <c r="B331" s="36"/>
      <c r="C331" s="5"/>
      <c r="D331" s="5"/>
      <c r="E331" s="5"/>
      <c r="F331" s="5"/>
      <c r="G331" s="14" t="s">
        <v>26</v>
      </c>
      <c r="H331" s="14"/>
      <c r="I331" s="14"/>
      <c r="J331" s="14"/>
      <c r="K331" s="14"/>
      <c r="L331" s="14"/>
      <c r="M331" s="14"/>
      <c r="N331" s="14"/>
      <c r="O331" s="5"/>
      <c r="P331" s="5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5"/>
      <c r="AE331" s="14" t="s">
        <v>27</v>
      </c>
      <c r="AF331" s="14"/>
      <c r="AG331" s="14"/>
      <c r="AH331" s="14"/>
      <c r="AI331" s="14"/>
      <c r="AJ331" s="14"/>
      <c r="AK331" s="14"/>
      <c r="AL331" s="14"/>
      <c r="AM331" s="14"/>
      <c r="AN331" s="14"/>
      <c r="AO331" s="5"/>
      <c r="AP331" s="16">
        <f>AP33</f>
        <v>43570</v>
      </c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5"/>
      <c r="BD331" s="5"/>
      <c r="BE331" s="5"/>
      <c r="BF331" s="5"/>
      <c r="BG331" s="5"/>
      <c r="BH331" s="37"/>
    </row>
    <row r="332" spans="2:60" ht="12.75" customHeight="1" thickBot="1">
      <c r="B332" s="45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9"/>
    </row>
  </sheetData>
  <sheetProtection password="C6D7" sheet="1" selectLockedCells="1"/>
  <mergeCells count="334">
    <mergeCell ref="G331:N331"/>
    <mergeCell ref="Q331:AC331"/>
    <mergeCell ref="AE331:AN331"/>
    <mergeCell ref="AP331:BB331"/>
    <mergeCell ref="G329:N329"/>
    <mergeCell ref="Q329:AC329"/>
    <mergeCell ref="AE329:AN329"/>
    <mergeCell ref="S324:AA324"/>
    <mergeCell ref="AC324:AK324"/>
    <mergeCell ref="AN324:AP324"/>
    <mergeCell ref="S326:AA326"/>
    <mergeCell ref="AC326:AK326"/>
    <mergeCell ref="AN326:AP326"/>
    <mergeCell ref="S322:AA322"/>
    <mergeCell ref="AC322:AK322"/>
    <mergeCell ref="AN322:AP322"/>
    <mergeCell ref="G319:R319"/>
    <mergeCell ref="BK8:BK30"/>
    <mergeCell ref="AP31:BB31"/>
    <mergeCell ref="B313:BG313"/>
    <mergeCell ref="G315:R315"/>
    <mergeCell ref="AA315:BC316"/>
    <mergeCell ref="G317:R317"/>
    <mergeCell ref="P305:AH305"/>
    <mergeCell ref="D308:K308"/>
    <mergeCell ref="M308:AH308"/>
    <mergeCell ref="AK308:BG308"/>
    <mergeCell ref="C311:Q311"/>
    <mergeCell ref="V311:BG311"/>
    <mergeCell ref="C303:D303"/>
    <mergeCell ref="P303:AH303"/>
    <mergeCell ref="AI303:AL303"/>
    <mergeCell ref="AN303:AP303"/>
    <mergeCell ref="AR303:AW303"/>
    <mergeCell ref="AX303:BG303"/>
    <mergeCell ref="P295:AH295"/>
    <mergeCell ref="T297:BH297"/>
    <mergeCell ref="D300:K300"/>
    <mergeCell ref="M300:AH300"/>
    <mergeCell ref="AK300:BG300"/>
    <mergeCell ref="D302:K302"/>
    <mergeCell ref="M302:BG302"/>
    <mergeCell ref="AX291:BG291"/>
    <mergeCell ref="C293:D293"/>
    <mergeCell ref="P293:AH293"/>
    <mergeCell ref="AN293:AP293"/>
    <mergeCell ref="AR293:AW293"/>
    <mergeCell ref="AX293:BG293"/>
    <mergeCell ref="P289:AH289"/>
    <mergeCell ref="C291:D291"/>
    <mergeCell ref="P291:AH291"/>
    <mergeCell ref="AI291:AL291"/>
    <mergeCell ref="AN291:AP291"/>
    <mergeCell ref="AR291:AW291"/>
    <mergeCell ref="C287:D287"/>
    <mergeCell ref="P287:AH287"/>
    <mergeCell ref="AI287:AL287"/>
    <mergeCell ref="AN287:AP287"/>
    <mergeCell ref="AR287:AW287"/>
    <mergeCell ref="AX287:BG287"/>
    <mergeCell ref="G284:N284"/>
    <mergeCell ref="Q284:AC284"/>
    <mergeCell ref="AE284:AN284"/>
    <mergeCell ref="AP284:BB284"/>
    <mergeCell ref="D286:K286"/>
    <mergeCell ref="M286:BG286"/>
    <mergeCell ref="I280:AA280"/>
    <mergeCell ref="AC280:AK280"/>
    <mergeCell ref="AN280:AP280"/>
    <mergeCell ref="G282:N282"/>
    <mergeCell ref="Q282:AC282"/>
    <mergeCell ref="AE282:AN282"/>
    <mergeCell ref="S275:AA275"/>
    <mergeCell ref="AC275:AK275"/>
    <mergeCell ref="AN275:AP275"/>
    <mergeCell ref="I277:AA277"/>
    <mergeCell ref="AC277:AK278"/>
    <mergeCell ref="I279:AA279"/>
    <mergeCell ref="AC279:AK279"/>
    <mergeCell ref="S271:AA271"/>
    <mergeCell ref="AC271:AK271"/>
    <mergeCell ref="AN271:AP271"/>
    <mergeCell ref="S273:AA273"/>
    <mergeCell ref="AC273:AK273"/>
    <mergeCell ref="AN273:AP273"/>
    <mergeCell ref="G265:W265"/>
    <mergeCell ref="G266:W266"/>
    <mergeCell ref="G267:W267"/>
    <mergeCell ref="Y267:BC267"/>
    <mergeCell ref="H269:AA269"/>
    <mergeCell ref="AC269:AK269"/>
    <mergeCell ref="AN269:AP269"/>
    <mergeCell ref="B256:BG256"/>
    <mergeCell ref="G258:R258"/>
    <mergeCell ref="AA258:BC259"/>
    <mergeCell ref="G260:R260"/>
    <mergeCell ref="AA260:BC261"/>
    <mergeCell ref="G262:R262"/>
    <mergeCell ref="AA262:BC263"/>
    <mergeCell ref="P240:AH245"/>
    <mergeCell ref="T247:BH247"/>
    <mergeCell ref="D250:K250"/>
    <mergeCell ref="M250:AH250"/>
    <mergeCell ref="AK250:BG250"/>
    <mergeCell ref="C253:Q253"/>
    <mergeCell ref="V253:BG253"/>
    <mergeCell ref="P232:AH233"/>
    <mergeCell ref="T235:BH235"/>
    <mergeCell ref="C237:D237"/>
    <mergeCell ref="E237:K237"/>
    <mergeCell ref="P237:AH238"/>
    <mergeCell ref="AI237:AL237"/>
    <mergeCell ref="AN237:AP237"/>
    <mergeCell ref="AR237:AW237"/>
    <mergeCell ref="AX237:BG237"/>
    <mergeCell ref="P224:AH226"/>
    <mergeCell ref="T228:BH228"/>
    <mergeCell ref="C230:D230"/>
    <mergeCell ref="E230:K230"/>
    <mergeCell ref="P230:AH230"/>
    <mergeCell ref="AI230:AL230"/>
    <mergeCell ref="AN230:AP230"/>
    <mergeCell ref="AR230:AW230"/>
    <mergeCell ref="AX230:BG230"/>
    <mergeCell ref="P217:AH217"/>
    <mergeCell ref="T219:BH220"/>
    <mergeCell ref="C222:D222"/>
    <mergeCell ref="E222:K222"/>
    <mergeCell ref="P222:AH222"/>
    <mergeCell ref="AI222:AL222"/>
    <mergeCell ref="AN222:AP222"/>
    <mergeCell ref="AR222:AW222"/>
    <mergeCell ref="AX222:BG222"/>
    <mergeCell ref="P207:AH211"/>
    <mergeCell ref="T212:BH212"/>
    <mergeCell ref="C214:D214"/>
    <mergeCell ref="E214:K214"/>
    <mergeCell ref="P214:AH215"/>
    <mergeCell ref="AI214:AL214"/>
    <mergeCell ref="AN214:AP214"/>
    <mergeCell ref="AR214:AW214"/>
    <mergeCell ref="AX214:BG214"/>
    <mergeCell ref="AX193:BG193"/>
    <mergeCell ref="P196:AH200"/>
    <mergeCell ref="T202:BH202"/>
    <mergeCell ref="C204:D204"/>
    <mergeCell ref="E204:K204"/>
    <mergeCell ref="P204:AH205"/>
    <mergeCell ref="AI204:AL204"/>
    <mergeCell ref="AN204:AP204"/>
    <mergeCell ref="AR204:AW204"/>
    <mergeCell ref="AX204:BG204"/>
    <mergeCell ref="C193:D193"/>
    <mergeCell ref="E193:K193"/>
    <mergeCell ref="P193:AH194"/>
    <mergeCell ref="AI193:AL193"/>
    <mergeCell ref="AN193:AP193"/>
    <mergeCell ref="AR193:AW193"/>
    <mergeCell ref="P180:AH184"/>
    <mergeCell ref="T186:BH187"/>
    <mergeCell ref="D190:K190"/>
    <mergeCell ref="M190:AH190"/>
    <mergeCell ref="AK190:BG190"/>
    <mergeCell ref="D192:K192"/>
    <mergeCell ref="M192:BG192"/>
    <mergeCell ref="P168:AH169"/>
    <mergeCell ref="P170:AH172"/>
    <mergeCell ref="T174:BH175"/>
    <mergeCell ref="C177:D177"/>
    <mergeCell ref="E177:K177"/>
    <mergeCell ref="P177:AH178"/>
    <mergeCell ref="AI177:AL177"/>
    <mergeCell ref="AN177:AP177"/>
    <mergeCell ref="AR177:AW177"/>
    <mergeCell ref="AX177:BG177"/>
    <mergeCell ref="P157:AH160"/>
    <mergeCell ref="T162:BH163"/>
    <mergeCell ref="C165:D165"/>
    <mergeCell ref="E165:K165"/>
    <mergeCell ref="P165:AH166"/>
    <mergeCell ref="AI165:AL165"/>
    <mergeCell ref="AN165:AP165"/>
    <mergeCell ref="AR165:AW165"/>
    <mergeCell ref="AX165:BG165"/>
    <mergeCell ref="P148:AH151"/>
    <mergeCell ref="T153:BH153"/>
    <mergeCell ref="C155:D155"/>
    <mergeCell ref="E155:K155"/>
    <mergeCell ref="P155:AH155"/>
    <mergeCell ref="AI155:AL155"/>
    <mergeCell ref="AN155:AP155"/>
    <mergeCell ref="AR155:AW155"/>
    <mergeCell ref="AX155:BG155"/>
    <mergeCell ref="P137:AH141"/>
    <mergeCell ref="T143:BH144"/>
    <mergeCell ref="C146:D146"/>
    <mergeCell ref="E146:K146"/>
    <mergeCell ref="P146:AH146"/>
    <mergeCell ref="AI146:AL146"/>
    <mergeCell ref="AN146:AP146"/>
    <mergeCell ref="AR146:AW146"/>
    <mergeCell ref="AX146:BG146"/>
    <mergeCell ref="D133:K133"/>
    <mergeCell ref="M133:BG133"/>
    <mergeCell ref="C134:D134"/>
    <mergeCell ref="E134:K134"/>
    <mergeCell ref="P134:AH135"/>
    <mergeCell ref="AI134:AL134"/>
    <mergeCell ref="AN134:AP134"/>
    <mergeCell ref="AR134:AW134"/>
    <mergeCell ref="AX134:BG134"/>
    <mergeCell ref="P119:AH123"/>
    <mergeCell ref="P125:AH126"/>
    <mergeCell ref="T128:BH128"/>
    <mergeCell ref="D131:K131"/>
    <mergeCell ref="M131:AH131"/>
    <mergeCell ref="AK131:BG131"/>
    <mergeCell ref="P110:AH113"/>
    <mergeCell ref="T115:BH115"/>
    <mergeCell ref="C117:D117"/>
    <mergeCell ref="E117:K117"/>
    <mergeCell ref="P117:AH117"/>
    <mergeCell ref="AI117:AL117"/>
    <mergeCell ref="AN117:AP117"/>
    <mergeCell ref="AR117:AW117"/>
    <mergeCell ref="AX117:BG117"/>
    <mergeCell ref="P101:AH102"/>
    <mergeCell ref="T104:BH106"/>
    <mergeCell ref="C108:D108"/>
    <mergeCell ref="E108:K108"/>
    <mergeCell ref="P108:AH108"/>
    <mergeCell ref="AI108:AL108"/>
    <mergeCell ref="AN108:AP108"/>
    <mergeCell ref="AR108:AW108"/>
    <mergeCell ref="AX108:BG108"/>
    <mergeCell ref="P90:AH95"/>
    <mergeCell ref="T97:BH97"/>
    <mergeCell ref="C99:D99"/>
    <mergeCell ref="E99:K99"/>
    <mergeCell ref="P99:AH99"/>
    <mergeCell ref="AI99:AL99"/>
    <mergeCell ref="AN99:AP99"/>
    <mergeCell ref="AR99:AW99"/>
    <mergeCell ref="AX99:BG99"/>
    <mergeCell ref="P76:AH77"/>
    <mergeCell ref="P79:AH81"/>
    <mergeCell ref="T83:BH85"/>
    <mergeCell ref="C87:D87"/>
    <mergeCell ref="E87:K87"/>
    <mergeCell ref="P87:AH88"/>
    <mergeCell ref="AI87:AL87"/>
    <mergeCell ref="AN87:AP87"/>
    <mergeCell ref="AR87:AW87"/>
    <mergeCell ref="AX87:BG87"/>
    <mergeCell ref="P63:AH69"/>
    <mergeCell ref="T71:BH72"/>
    <mergeCell ref="C74:D74"/>
    <mergeCell ref="E74:K74"/>
    <mergeCell ref="P74:AH74"/>
    <mergeCell ref="AI74:AL74"/>
    <mergeCell ref="AN74:AP74"/>
    <mergeCell ref="AR74:AW74"/>
    <mergeCell ref="AX74:BG74"/>
    <mergeCell ref="P50:AH56"/>
    <mergeCell ref="T58:BH58"/>
    <mergeCell ref="C60:D60"/>
    <mergeCell ref="E60:K60"/>
    <mergeCell ref="P60:AH61"/>
    <mergeCell ref="AI60:AL60"/>
    <mergeCell ref="AN60:AP60"/>
    <mergeCell ref="AR60:AW60"/>
    <mergeCell ref="AX60:BG60"/>
    <mergeCell ref="AX36:BG36"/>
    <mergeCell ref="P38:AH44"/>
    <mergeCell ref="T46:BH46"/>
    <mergeCell ref="C48:D48"/>
    <mergeCell ref="E48:K48"/>
    <mergeCell ref="P48:AH48"/>
    <mergeCell ref="AI48:AL48"/>
    <mergeCell ref="AN48:AP48"/>
    <mergeCell ref="AR48:AW48"/>
    <mergeCell ref="AX48:BG48"/>
    <mergeCell ref="C36:D36"/>
    <mergeCell ref="E36:K36"/>
    <mergeCell ref="P36:AH36"/>
    <mergeCell ref="AI36:AL36"/>
    <mergeCell ref="AN36:AP36"/>
    <mergeCell ref="AR36:AW36"/>
    <mergeCell ref="G33:N33"/>
    <mergeCell ref="Q33:AC33"/>
    <mergeCell ref="AE33:AN33"/>
    <mergeCell ref="AP33:BB33"/>
    <mergeCell ref="D35:K35"/>
    <mergeCell ref="M35:BG35"/>
    <mergeCell ref="I29:AA29"/>
    <mergeCell ref="AC29:AK29"/>
    <mergeCell ref="AN29:AP29"/>
    <mergeCell ref="G31:N31"/>
    <mergeCell ref="Q31:AC31"/>
    <mergeCell ref="AE31:AN31"/>
    <mergeCell ref="S24:AA24"/>
    <mergeCell ref="AC24:AK24"/>
    <mergeCell ref="AN24:AP24"/>
    <mergeCell ref="I26:AA26"/>
    <mergeCell ref="AC26:AK27"/>
    <mergeCell ref="I28:AA28"/>
    <mergeCell ref="AC28:AK28"/>
    <mergeCell ref="S20:AA20"/>
    <mergeCell ref="AC20:AK20"/>
    <mergeCell ref="AN20:AP20"/>
    <mergeCell ref="S22:AA22"/>
    <mergeCell ref="AC22:AK22"/>
    <mergeCell ref="AN22:AP22"/>
    <mergeCell ref="G14:W14"/>
    <mergeCell ref="G15:W15"/>
    <mergeCell ref="G16:W16"/>
    <mergeCell ref="Y16:BC16"/>
    <mergeCell ref="H18:AA18"/>
    <mergeCell ref="AC18:AK18"/>
    <mergeCell ref="AN18:AP18"/>
    <mergeCell ref="Y15:BC15"/>
    <mergeCell ref="Y14:BC14"/>
    <mergeCell ref="G7:R7"/>
    <mergeCell ref="AA7:BC8"/>
    <mergeCell ref="G9:R9"/>
    <mergeCell ref="AA9:BC10"/>
    <mergeCell ref="G11:R11"/>
    <mergeCell ref="AA11:BC12"/>
    <mergeCell ref="D2:F2"/>
    <mergeCell ref="H2:K2"/>
    <mergeCell ref="M2:AY2"/>
    <mergeCell ref="BB2:BF2"/>
    <mergeCell ref="D3:I3"/>
    <mergeCell ref="B5:BG5"/>
  </mergeCells>
  <printOptions/>
  <pageMargins left="0.25" right="0.25" top="0.25" bottom="0.25" header="0" footer="0"/>
  <pageSetup fitToHeight="0" fitToWidth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Nečekalová Marcela, Ing.</cp:lastModifiedBy>
  <dcterms:created xsi:type="dcterms:W3CDTF">2019-02-20T08:16:28Z</dcterms:created>
  <dcterms:modified xsi:type="dcterms:W3CDTF">2019-04-15T07:12:30Z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01734361CD07C3C85B968AA4B2781C480C131A4BF1DCCE0484255B1E26629C81B5A79F4DE48D193A4AE5FA8A2E6BC083413AE490D67DDC317D276279C876B246A2F926E6B7D91468613038A466F98871AD6CAF4212D98F1444306CC7AD49B6E7A0BC2EC09CA06884DD657BBB8F5A4048B102B495CA5EB5EE2A81BCD94F59F66</vt:lpwstr>
  </property>
  <property fmtid="{D5CDD505-2E9C-101B-9397-08002B2CF9AE}" pid="3" name="Business Objects Context Information1">
    <vt:lpwstr>3726C1DE3DA0B31F2A2D4AE7131E14CCA212FDD5E2E24C2CDE07482005007CB34F592BA85EC317137FE78DACDC37864E18763882FCD04BA93F615D3915082895DE03B0CE2D55D55FF38052E2D934D1897E8B01776A1CAB87958161773E3A463FAC5EE086B2778F5C67ADA7979DE0AB40BE88C3C1B768D98B8CDF13A3CD7AC76</vt:lpwstr>
  </property>
  <property fmtid="{D5CDD505-2E9C-101B-9397-08002B2CF9AE}" pid="4" name="Business Objects Context Information2">
    <vt:lpwstr>CCF25E4A8F3F11DCEDF53DC54531CE06E1C84A0F2BDDF960FC6D5A8F7144CFAF8456947C00A2B51A145CAC6C4A8D75939AF2E4D875E9AA02B25FC27775BF4440FCA0BDA05F2680FA1B1B067DAC27A147E9BBCFE667992B7F7699123F466571C655F6EAD27E61B4F4A725D47527F888C40122AAD29021C62F8255F14E8EC3CB2</vt:lpwstr>
  </property>
  <property fmtid="{D5CDD505-2E9C-101B-9397-08002B2CF9AE}" pid="5" name="Business Objects Context Information3">
    <vt:lpwstr>CD4128FBE1A8E12C6A8A798169F969E7341F07C92357E28AECF65290A4F66E1B9E5D6037347F2EC4EABE5D63FC683BD382569C06B6B919E156809B7268560EEB7183544C1A0C73EA8901916FA25781BEE770368D761ECCDDFE8663A3A447D8E5D2C958DFBE0EE5415238E05128BEC9A485EEABF2C7F489BF031BF2AA2AB9145</vt:lpwstr>
  </property>
  <property fmtid="{D5CDD505-2E9C-101B-9397-08002B2CF9AE}" pid="6" name="Business Objects Context Information4">
    <vt:lpwstr>740FB8CD669174A488E5D13A955F27CFFC18BCBA11119E7C675BFCE849E43B23D0284998CE980C0A9F8D66D3B0FD51DFA4A182AB353EFF3C30DE63189DA071B6D9C7C99AF4F3CCE54D28BDD069776B5C6259240BA0CD3D89168BE34F7D039751EEAE83936ADBD54455D66A600BBDE0BF4936FBA062D14A78D3E8C378A740EC4</vt:lpwstr>
  </property>
  <property fmtid="{D5CDD505-2E9C-101B-9397-08002B2CF9AE}" pid="7" name="Business Objects Context Information5">
    <vt:lpwstr>4BE5F4E64BA65E254A9BB62C15F8BDEDDB26D0B7F495A5EFF9C46517C5A509205FEF28AC1F153DB9BD0B41FF3FF81EC750E7B50A974A9A287B4D818948FF974656539337E6D484D93262767E7BC8FC7A5381775AA429BF8D2845AB6757D5E9D08F43435830FA3479D5F10F4F01DC7D25516E64E59173F920276F0ADA31637B3</vt:lpwstr>
  </property>
  <property fmtid="{D5CDD505-2E9C-101B-9397-08002B2CF9AE}" pid="8" name="Business Objects Context Information6">
    <vt:lpwstr>25A46FF160F7A03158C931B6D35B5F09995D0217194F17A8ADB9ED3254892F91E9348DCBB05E11A0D1B3DFC3189F9DF942C82D71240441E5438D4EFFA763A6B8515EA226E6637ECC4E36745ED28B1919A6AEC15F20608D429D189A4FCD18641D97F83A4F</vt:lpwstr>
  </property>
</Properties>
</file>