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<sst xmlns="http://schemas.openxmlformats.org/spreadsheetml/2006/main" count="39" uniqueCount="24">
  <si>
    <t>jehl.</t>
  </si>
  <si>
    <t>1,00+</t>
  </si>
  <si>
    <t>list.</t>
  </si>
  <si>
    <t>Skládání</t>
  </si>
  <si>
    <t>Rozřezání</t>
  </si>
  <si>
    <t>Sazba Kč/m3</t>
  </si>
  <si>
    <t>Průměrná těžená hmotnatost</t>
  </si>
  <si>
    <t>MNC</t>
  </si>
  <si>
    <t>dřevina</t>
  </si>
  <si>
    <t>Manipulace</t>
  </si>
  <si>
    <t>MNC ….</t>
  </si>
  <si>
    <t>Ceník prací  - těžba dřeva a manipulace</t>
  </si>
  <si>
    <t>Výše procentuální slevy</t>
  </si>
  <si>
    <t>Hodnotící kritérium:</t>
  </si>
  <si>
    <t>Maximální a nepřekročitelná nabídková cena v Kč bez DPH</t>
  </si>
  <si>
    <t>Souhrnná MNC</t>
  </si>
  <si>
    <t xml:space="preserve"> Sazba na hodinu práce s JMP</t>
  </si>
  <si>
    <t>NCZ</t>
  </si>
  <si>
    <t>Souhrnná NCZ</t>
  </si>
  <si>
    <t>NCZ …</t>
  </si>
  <si>
    <t>Vypočítávané hodnoty NCZ se zaokrouhlují na celé Kč.</t>
  </si>
  <si>
    <t>Souhrnná nabídková cena zhotovitele slouží pouze pro účely určení pořadí uchazečů!</t>
  </si>
  <si>
    <t>Nabídková cena zhotovitele v Kč bez DPH</t>
  </si>
  <si>
    <t>Zhotovitel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</si>
</sst>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/>
      <bottom style="thin"/>
    </border>
    <border>
      <left style="thin"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double"/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 style="double"/>
    </border>
    <border>
      <left style="thin"/>
      <right/>
      <top style="double"/>
      <bottom/>
    </border>
    <border>
      <left/>
      <right style="double"/>
      <top style="double"/>
      <bottom/>
    </border>
    <border>
      <left style="thin"/>
      <right/>
      <top/>
      <bottom style="double"/>
    </border>
    <border>
      <left style="double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/>
      <top/>
      <bottom style="thin"/>
    </border>
    <border>
      <left/>
      <right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Border="1" applyAlignment="1">
      <alignment horizontal="center" vertical="center"/>
    </xf>
    <xf numFmtId="0" fontId="2" fillId="0" borderId="0" xfId="0" applyFont="1"/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2" fillId="0" borderId="5" xfId="0" applyFont="1" applyBorder="1" applyAlignment="1" applyProtection="1">
      <alignment horizontal="center" vertical="center" wrapText="1" shrinkToFi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8" fillId="0" borderId="6" xfId="0" applyFont="1" applyBorder="1" applyAlignment="1" applyProtection="1">
      <alignment horizontal="center" vertical="center"/>
      <protection/>
    </xf>
    <xf numFmtId="0" fontId="8" fillId="0" borderId="7" xfId="0" applyFont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164" fontId="8" fillId="0" borderId="10" xfId="0" applyNumberFormat="1" applyFont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4" fontId="8" fillId="0" borderId="8" xfId="0" applyNumberFormat="1" applyFont="1" applyBorder="1" applyAlignment="1" applyProtection="1">
      <alignment horizontal="center" vertical="center"/>
      <protection/>
    </xf>
    <xf numFmtId="0" fontId="9" fillId="0" borderId="6" xfId="0" applyFont="1" applyBorder="1" applyAlignment="1" applyProtection="1">
      <alignment horizontal="center" vertical="center"/>
      <protection/>
    </xf>
    <xf numFmtId="0" fontId="9" fillId="0" borderId="7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10" fillId="0" borderId="6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 shrinkToFi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3" fillId="0" borderId="0" xfId="0" applyFont="1" applyProtection="1">
      <protection/>
    </xf>
    <xf numFmtId="0" fontId="8" fillId="2" borderId="0" xfId="0" applyFont="1" applyFill="1" applyProtection="1">
      <protection/>
    </xf>
    <xf numFmtId="0" fontId="0" fillId="2" borderId="0" xfId="0" applyFill="1" applyProtection="1">
      <protection/>
    </xf>
    <xf numFmtId="0" fontId="0" fillId="0" borderId="0" xfId="0" applyBorder="1" applyProtection="1"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10" fontId="15" fillId="0" borderId="18" xfId="0" applyNumberFormat="1" applyFont="1" applyBorder="1" applyAlignment="1" applyProtection="1">
      <alignment horizontal="center" vertical="center"/>
      <protection locked="0"/>
    </xf>
    <xf numFmtId="10" fontId="15" fillId="0" borderId="0" xfId="0" applyNumberFormat="1" applyFont="1" applyBorder="1" applyAlignment="1" applyProtection="1">
      <alignment horizontal="center" vertical="center"/>
      <protection locked="0"/>
    </xf>
    <xf numFmtId="10" fontId="15" fillId="0" borderId="19" xfId="0" applyNumberFormat="1" applyFont="1" applyBorder="1" applyAlignment="1" applyProtection="1">
      <alignment horizontal="center" vertical="center"/>
      <protection locked="0"/>
    </xf>
    <xf numFmtId="10" fontId="15" fillId="0" borderId="20" xfId="0" applyNumberFormat="1" applyFont="1" applyBorder="1" applyAlignment="1" applyProtection="1">
      <alignment horizontal="center" vertical="center"/>
      <protection locked="0"/>
    </xf>
    <xf numFmtId="10" fontId="15" fillId="0" borderId="1" xfId="0" applyNumberFormat="1" applyFont="1" applyBorder="1" applyAlignment="1" applyProtection="1">
      <alignment horizontal="center" vertical="center"/>
      <protection locked="0"/>
    </xf>
    <xf numFmtId="10" fontId="15" fillId="0" borderId="21" xfId="0" applyNumberFormat="1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14" fillId="0" borderId="23" xfId="0" applyFont="1" applyBorder="1" applyAlignment="1" applyProtection="1">
      <alignment vertical="center"/>
      <protection/>
    </xf>
    <xf numFmtId="0" fontId="14" fillId="0" borderId="24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14" fillId="0" borderId="1" xfId="0" applyFont="1" applyBorder="1" applyAlignment="1" applyProtection="1">
      <alignment vertical="center"/>
      <protection/>
    </xf>
    <xf numFmtId="0" fontId="14" fillId="0" borderId="25" xfId="0" applyFont="1" applyBorder="1" applyAlignment="1" applyProtection="1">
      <alignment vertical="center"/>
      <protection/>
    </xf>
    <xf numFmtId="164" fontId="4" fillId="0" borderId="26" xfId="0" applyNumberFormat="1" applyFont="1" applyBorder="1" applyAlignment="1" applyProtection="1">
      <alignment horizontal="center" vertical="center" wrapText="1"/>
      <protection/>
    </xf>
    <xf numFmtId="164" fontId="4" fillId="0" borderId="23" xfId="0" applyNumberFormat="1" applyFont="1" applyBorder="1" applyAlignment="1" applyProtection="1">
      <alignment horizontal="center" vertical="center" wrapText="1"/>
      <protection/>
    </xf>
    <xf numFmtId="164" fontId="5" fillId="0" borderId="23" xfId="0" applyNumberFormat="1" applyFont="1" applyBorder="1" applyAlignment="1" applyProtection="1">
      <alignment vertical="center"/>
      <protection/>
    </xf>
    <xf numFmtId="0" fontId="0" fillId="0" borderId="27" xfId="0" applyBorder="1" applyAlignment="1" applyProtection="1">
      <alignment/>
      <protection/>
    </xf>
    <xf numFmtId="164" fontId="4" fillId="0" borderId="28" xfId="0" applyNumberFormat="1" applyFont="1" applyBorder="1" applyAlignment="1" applyProtection="1">
      <alignment horizontal="center" vertical="center" wrapText="1"/>
      <protection/>
    </xf>
    <xf numFmtId="164" fontId="4" fillId="0" borderId="1" xfId="0" applyNumberFormat="1" applyFont="1" applyBorder="1" applyAlignment="1" applyProtection="1">
      <alignment horizontal="center" vertical="center" wrapText="1"/>
      <protection/>
    </xf>
    <xf numFmtId="164" fontId="5" fillId="0" borderId="1" xfId="0" applyNumberFormat="1" applyFont="1" applyBorder="1" applyAlignment="1" applyProtection="1">
      <alignment vertical="center"/>
      <protection/>
    </xf>
    <xf numFmtId="0" fontId="0" fillId="0" borderId="21" xfId="0" applyBorder="1" applyAlignment="1" applyProtection="1">
      <alignment/>
      <protection/>
    </xf>
    <xf numFmtId="49" fontId="4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49" fontId="4" fillId="0" borderId="20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vertical="center"/>
      <protection/>
    </xf>
    <xf numFmtId="0" fontId="5" fillId="0" borderId="24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horizontal="center" vertical="center"/>
      <protection/>
    </xf>
    <xf numFmtId="0" fontId="12" fillId="0" borderId="33" xfId="0" applyFont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 wrapText="1" shrinkToFit="1"/>
      <protection/>
    </xf>
    <xf numFmtId="0" fontId="2" fillId="0" borderId="34" xfId="0" applyFont="1" applyBorder="1" applyAlignment="1" applyProtection="1">
      <alignment horizontal="center" vertical="center" wrapText="1" shrinkToFit="1"/>
      <protection/>
    </xf>
    <xf numFmtId="0" fontId="0" fillId="0" borderId="34" xfId="0" applyBorder="1" applyAlignment="1" applyProtection="1">
      <alignment horizontal="center" vertical="center" wrapText="1" shrinkToFit="1"/>
      <protection/>
    </xf>
    <xf numFmtId="0" fontId="0" fillId="0" borderId="35" xfId="0" applyBorder="1" applyAlignment="1" applyProtection="1">
      <alignment horizontal="center" vertical="center" wrapText="1" shrinkToFi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workbookViewId="0" topLeftCell="A1">
      <selection activeCell="A4" sqref="A4:E4"/>
    </sheetView>
  </sheetViews>
  <sheetFormatPr defaultColWidth="9.140625" defaultRowHeight="15"/>
  <cols>
    <col min="1" max="1" width="6.7109375" style="0" customWidth="1"/>
    <col min="2" max="2" width="9.7109375" style="0" customWidth="1"/>
    <col min="3" max="3" width="7.140625" style="0" customWidth="1"/>
    <col min="4" max="12" width="7.00390625" style="0" customWidth="1"/>
  </cols>
  <sheetData>
    <row r="1" spans="1:12" ht="23.25">
      <c r="A1" s="39" t="s">
        <v>11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1:12" ht="24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thickTop="1">
      <c r="A3" s="42" t="s">
        <v>23</v>
      </c>
      <c r="B3" s="43"/>
      <c r="C3" s="43"/>
      <c r="D3" s="43"/>
      <c r="E3" s="44"/>
      <c r="F3" s="17"/>
      <c r="G3" s="42" t="s">
        <v>12</v>
      </c>
      <c r="H3" s="43"/>
      <c r="I3" s="43"/>
      <c r="J3" s="43"/>
      <c r="K3" s="44"/>
      <c r="L3" s="17"/>
    </row>
    <row r="4" spans="1:12" ht="21.75" customHeight="1">
      <c r="A4" s="67"/>
      <c r="B4" s="68"/>
      <c r="C4" s="68"/>
      <c r="D4" s="68"/>
      <c r="E4" s="69"/>
      <c r="F4" s="17"/>
      <c r="G4" s="45"/>
      <c r="H4" s="46"/>
      <c r="I4" s="46"/>
      <c r="J4" s="46"/>
      <c r="K4" s="47"/>
      <c r="L4" s="17"/>
    </row>
    <row r="5" spans="1:12" ht="24" customHeight="1" thickBot="1">
      <c r="A5" s="70"/>
      <c r="B5" s="71"/>
      <c r="C5" s="71"/>
      <c r="D5" s="71"/>
      <c r="E5" s="72"/>
      <c r="F5" s="17"/>
      <c r="G5" s="48"/>
      <c r="H5" s="49"/>
      <c r="I5" s="49"/>
      <c r="J5" s="49"/>
      <c r="K5" s="50"/>
      <c r="L5" s="17"/>
    </row>
    <row r="6" spans="1:12" ht="24.75" thickBot="1" thickTop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.75" thickTop="1">
      <c r="A7" s="5"/>
      <c r="B7" s="6"/>
      <c r="C7" s="7"/>
      <c r="D7" s="95" t="s">
        <v>6</v>
      </c>
      <c r="E7" s="95"/>
      <c r="F7" s="95"/>
      <c r="G7" s="95"/>
      <c r="H7" s="95"/>
      <c r="I7" s="95"/>
      <c r="J7" s="95"/>
      <c r="K7" s="95"/>
      <c r="L7" s="96"/>
    </row>
    <row r="8" spans="1:12" ht="15.75">
      <c r="A8" s="8"/>
      <c r="B8" s="9" t="s">
        <v>8</v>
      </c>
      <c r="C8" s="9"/>
      <c r="D8" s="10">
        <v>0.1</v>
      </c>
      <c r="E8" s="10">
        <v>0.14</v>
      </c>
      <c r="F8" s="10">
        <v>0.19</v>
      </c>
      <c r="G8" s="10">
        <v>0.29</v>
      </c>
      <c r="H8" s="10">
        <v>0.49</v>
      </c>
      <c r="I8" s="10">
        <v>0.69</v>
      </c>
      <c r="J8" s="10">
        <v>0.89</v>
      </c>
      <c r="K8" s="10">
        <v>0.99</v>
      </c>
      <c r="L8" s="11" t="s">
        <v>1</v>
      </c>
    </row>
    <row r="9" spans="1:12" ht="15.75">
      <c r="A9" s="91" t="s">
        <v>5</v>
      </c>
      <c r="B9" s="9" t="s">
        <v>0</v>
      </c>
      <c r="C9" s="9" t="s">
        <v>7</v>
      </c>
      <c r="D9" s="12">
        <v>259</v>
      </c>
      <c r="E9" s="12">
        <v>231.00000000000003</v>
      </c>
      <c r="F9" s="12">
        <v>187.00000000000003</v>
      </c>
      <c r="G9" s="12">
        <v>154</v>
      </c>
      <c r="H9" s="12">
        <v>138</v>
      </c>
      <c r="I9" s="12">
        <v>127</v>
      </c>
      <c r="J9" s="12">
        <v>121.00000000000001</v>
      </c>
      <c r="K9" s="12">
        <v>110.00000000000001</v>
      </c>
      <c r="L9" s="13">
        <v>99.00000000000001</v>
      </c>
    </row>
    <row r="10" spans="1:12" ht="15.75">
      <c r="A10" s="92"/>
      <c r="B10" s="9" t="s">
        <v>0</v>
      </c>
      <c r="C10" s="9" t="s">
        <v>17</v>
      </c>
      <c r="D10" s="12" t="str">
        <f aca="true" t="shared" si="0" ref="D10:L10">IF($G$4="","",ROUND((D9*(1-$G$4)),0))</f>
        <v/>
      </c>
      <c r="E10" s="12" t="str">
        <f t="shared" si="0"/>
        <v/>
      </c>
      <c r="F10" s="12" t="str">
        <f t="shared" si="0"/>
        <v/>
      </c>
      <c r="G10" s="12" t="str">
        <f t="shared" si="0"/>
        <v/>
      </c>
      <c r="H10" s="12" t="str">
        <f t="shared" si="0"/>
        <v/>
      </c>
      <c r="I10" s="12" t="str">
        <f t="shared" si="0"/>
        <v/>
      </c>
      <c r="J10" s="12" t="str">
        <f t="shared" si="0"/>
        <v/>
      </c>
      <c r="K10" s="12" t="str">
        <f t="shared" si="0"/>
        <v/>
      </c>
      <c r="L10" s="13" t="str">
        <f t="shared" si="0"/>
        <v/>
      </c>
    </row>
    <row r="11" spans="1:12" ht="15.75">
      <c r="A11" s="93"/>
      <c r="B11" s="9" t="s">
        <v>2</v>
      </c>
      <c r="C11" s="9" t="s">
        <v>7</v>
      </c>
      <c r="D11" s="12">
        <v>264</v>
      </c>
      <c r="E11" s="12">
        <v>240</v>
      </c>
      <c r="F11" s="12">
        <v>198.00000000000003</v>
      </c>
      <c r="G11" s="12">
        <v>160</v>
      </c>
      <c r="H11" s="12">
        <v>149</v>
      </c>
      <c r="I11" s="12">
        <v>138</v>
      </c>
      <c r="J11" s="12">
        <v>132</v>
      </c>
      <c r="K11" s="12">
        <v>116</v>
      </c>
      <c r="L11" s="13">
        <v>105</v>
      </c>
    </row>
    <row r="12" spans="1:12" ht="16.5" thickBot="1">
      <c r="A12" s="94"/>
      <c r="B12" s="14" t="s">
        <v>2</v>
      </c>
      <c r="C12" s="14" t="s">
        <v>17</v>
      </c>
      <c r="D12" s="15" t="str">
        <f aca="true" t="shared" si="1" ref="D12:L12">IF($G$4="","",ROUND((D11*(1-$G$4)),0))</f>
        <v/>
      </c>
      <c r="E12" s="15" t="str">
        <f t="shared" si="1"/>
        <v/>
      </c>
      <c r="F12" s="15" t="str">
        <f t="shared" si="1"/>
        <v/>
      </c>
      <c r="G12" s="15" t="str">
        <f t="shared" si="1"/>
        <v/>
      </c>
      <c r="H12" s="15" t="str">
        <f t="shared" si="1"/>
        <v/>
      </c>
      <c r="I12" s="15" t="str">
        <f t="shared" si="1"/>
        <v/>
      </c>
      <c r="J12" s="15" t="str">
        <f t="shared" si="1"/>
        <v/>
      </c>
      <c r="K12" s="15" t="str">
        <f t="shared" si="1"/>
        <v/>
      </c>
      <c r="L12" s="38" t="str">
        <f t="shared" si="1"/>
        <v/>
      </c>
    </row>
    <row r="13" spans="1:12" ht="16.5" thickBot="1" thickTop="1">
      <c r="A13" s="17"/>
      <c r="B13" s="17"/>
      <c r="C13" s="17"/>
      <c r="D13" s="17"/>
      <c r="E13" s="17"/>
      <c r="F13" s="17"/>
      <c r="G13" s="17"/>
      <c r="H13" s="18"/>
      <c r="I13" s="17"/>
      <c r="J13" s="19"/>
      <c r="K13" s="19"/>
      <c r="L13" s="17"/>
    </row>
    <row r="14" spans="1:12" ht="16.5" customHeight="1" thickTop="1">
      <c r="A14" s="85" t="s">
        <v>16</v>
      </c>
      <c r="B14" s="86"/>
      <c r="C14" s="86"/>
      <c r="D14" s="86"/>
      <c r="E14" s="86"/>
      <c r="F14" s="87"/>
      <c r="G14" s="20" t="s">
        <v>7</v>
      </c>
      <c r="H14" s="21">
        <f>150*1.1</f>
        <v>165</v>
      </c>
      <c r="I14" s="22"/>
      <c r="J14" s="22"/>
      <c r="K14" s="22"/>
      <c r="L14" s="22"/>
    </row>
    <row r="15" spans="1:12" ht="16.5" thickBot="1">
      <c r="A15" s="88"/>
      <c r="B15" s="89"/>
      <c r="C15" s="89"/>
      <c r="D15" s="89"/>
      <c r="E15" s="89"/>
      <c r="F15" s="90"/>
      <c r="G15" s="23" t="s">
        <v>17</v>
      </c>
      <c r="H15" s="16" t="str">
        <f>IF($G$4="","",ROUND((H14*(1-$G$4)),0))</f>
        <v/>
      </c>
      <c r="I15" s="22"/>
      <c r="J15" s="22"/>
      <c r="K15" s="22"/>
      <c r="L15" s="22"/>
    </row>
    <row r="16" spans="1:12" ht="16.5" thickBot="1" thickTop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9" ht="15.75" thickTop="1">
      <c r="A17" s="81" t="s">
        <v>9</v>
      </c>
      <c r="B17" s="82"/>
      <c r="C17" s="82"/>
      <c r="D17" s="97" t="s">
        <v>6</v>
      </c>
      <c r="E17" s="97"/>
      <c r="F17" s="97"/>
      <c r="G17" s="97"/>
      <c r="H17" s="97"/>
      <c r="I17" s="97"/>
      <c r="J17" s="97"/>
      <c r="K17" s="98"/>
      <c r="L17" s="17"/>
      <c r="S17" s="2"/>
    </row>
    <row r="18" spans="1:12" ht="15.75">
      <c r="A18" s="83"/>
      <c r="B18" s="84"/>
      <c r="C18" s="84"/>
      <c r="D18" s="24">
        <v>0.1</v>
      </c>
      <c r="E18" s="24">
        <v>0.14</v>
      </c>
      <c r="F18" s="24">
        <v>0.19</v>
      </c>
      <c r="G18" s="24">
        <v>0.29</v>
      </c>
      <c r="H18" s="24">
        <v>0.49</v>
      </c>
      <c r="I18" s="24">
        <v>0.69</v>
      </c>
      <c r="J18" s="24">
        <v>0.99</v>
      </c>
      <c r="K18" s="25" t="s">
        <v>1</v>
      </c>
      <c r="L18" s="17"/>
    </row>
    <row r="19" spans="1:12" ht="15.75" customHeight="1">
      <c r="A19" s="91" t="s">
        <v>5</v>
      </c>
      <c r="B19" s="26" t="s">
        <v>4</v>
      </c>
      <c r="C19" s="27" t="s">
        <v>7</v>
      </c>
      <c r="D19" s="29">
        <v>77</v>
      </c>
      <c r="E19" s="29">
        <v>72</v>
      </c>
      <c r="F19" s="29">
        <v>72</v>
      </c>
      <c r="G19" s="29">
        <v>66</v>
      </c>
      <c r="H19" s="29">
        <v>66</v>
      </c>
      <c r="I19" s="29">
        <v>55</v>
      </c>
      <c r="J19" s="29">
        <v>55</v>
      </c>
      <c r="K19" s="13">
        <v>44</v>
      </c>
      <c r="L19" s="17"/>
    </row>
    <row r="20" spans="1:12" ht="15.75">
      <c r="A20" s="92"/>
      <c r="B20" s="26" t="s">
        <v>4</v>
      </c>
      <c r="C20" s="9" t="s">
        <v>17</v>
      </c>
      <c r="D20" s="29" t="str">
        <f aca="true" t="shared" si="2" ref="D20:K20">IF($G$4="","",ROUND((D19*(1-$G$4)),0))</f>
        <v/>
      </c>
      <c r="E20" s="29" t="str">
        <f t="shared" si="2"/>
        <v/>
      </c>
      <c r="F20" s="29" t="str">
        <f t="shared" si="2"/>
        <v/>
      </c>
      <c r="G20" s="29" t="str">
        <f t="shared" si="2"/>
        <v/>
      </c>
      <c r="H20" s="29" t="str">
        <f t="shared" si="2"/>
        <v/>
      </c>
      <c r="I20" s="29" t="str">
        <f t="shared" si="2"/>
        <v/>
      </c>
      <c r="J20" s="29" t="str">
        <f t="shared" si="2"/>
        <v/>
      </c>
      <c r="K20" s="13" t="str">
        <f t="shared" si="2"/>
        <v/>
      </c>
      <c r="L20" s="17"/>
    </row>
    <row r="21" spans="1:12" ht="15.75">
      <c r="A21" s="93"/>
      <c r="B21" s="28" t="s">
        <v>3</v>
      </c>
      <c r="C21" s="9" t="s">
        <v>7</v>
      </c>
      <c r="D21" s="29">
        <v>77</v>
      </c>
      <c r="E21" s="29">
        <v>72</v>
      </c>
      <c r="F21" s="29">
        <v>72</v>
      </c>
      <c r="G21" s="29">
        <v>66</v>
      </c>
      <c r="H21" s="29">
        <v>66</v>
      </c>
      <c r="I21" s="29">
        <v>55</v>
      </c>
      <c r="J21" s="29">
        <v>55</v>
      </c>
      <c r="K21" s="13">
        <v>44</v>
      </c>
      <c r="L21" s="17"/>
    </row>
    <row r="22" spans="1:12" ht="16.5" thickBot="1">
      <c r="A22" s="94"/>
      <c r="B22" s="14" t="s">
        <v>3</v>
      </c>
      <c r="C22" s="14" t="s">
        <v>17</v>
      </c>
      <c r="D22" s="15" t="str">
        <f>IF($G$4="","",ROUND((D21*(1-$G$4)),0))</f>
        <v/>
      </c>
      <c r="E22" s="15" t="str">
        <f aca="true" t="shared" si="3" ref="E22:K22">IF($G$4="","",ROUND((E21*(1-$G$4)),0))</f>
        <v/>
      </c>
      <c r="F22" s="15" t="str">
        <f t="shared" si="3"/>
        <v/>
      </c>
      <c r="G22" s="15" t="str">
        <f t="shared" si="3"/>
        <v/>
      </c>
      <c r="H22" s="15" t="str">
        <f t="shared" si="3"/>
        <v/>
      </c>
      <c r="I22" s="15" t="str">
        <f t="shared" si="3"/>
        <v/>
      </c>
      <c r="J22" s="15" t="str">
        <f t="shared" si="3"/>
        <v/>
      </c>
      <c r="K22" s="16" t="str">
        <f t="shared" si="3"/>
        <v/>
      </c>
      <c r="L22" s="17"/>
    </row>
    <row r="23" spans="1:12" ht="17.25" thickBot="1" thickTop="1">
      <c r="A23" s="30"/>
      <c r="B23" s="31"/>
      <c r="C23" s="31"/>
      <c r="D23" s="32"/>
      <c r="E23" s="32"/>
      <c r="F23" s="32"/>
      <c r="G23" s="32"/>
      <c r="H23" s="32"/>
      <c r="I23" s="32"/>
      <c r="J23" s="32"/>
      <c r="K23" s="32"/>
      <c r="L23" s="17"/>
    </row>
    <row r="24" spans="1:12" ht="15.75" thickTop="1">
      <c r="A24" s="73" t="s">
        <v>15</v>
      </c>
      <c r="B24" s="74"/>
      <c r="C24" s="75"/>
      <c r="D24" s="75"/>
      <c r="E24" s="76"/>
      <c r="F24" s="59">
        <f>SUM(D9:L9,D11:L11,H14,D19:K19,D21:K21)</f>
        <v>4107</v>
      </c>
      <c r="G24" s="60"/>
      <c r="H24" s="61"/>
      <c r="I24" s="61"/>
      <c r="J24" s="61"/>
      <c r="K24" s="62"/>
      <c r="L24" s="17"/>
    </row>
    <row r="25" spans="1:14" ht="15.75" thickBot="1">
      <c r="A25" s="77"/>
      <c r="B25" s="78"/>
      <c r="C25" s="79"/>
      <c r="D25" s="79"/>
      <c r="E25" s="80"/>
      <c r="F25" s="63"/>
      <c r="G25" s="64"/>
      <c r="H25" s="65"/>
      <c r="I25" s="65"/>
      <c r="J25" s="65"/>
      <c r="K25" s="66"/>
      <c r="L25" s="17"/>
      <c r="N25" s="1"/>
    </row>
    <row r="26" spans="1:12" ht="15" customHeight="1" thickTop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33"/>
    </row>
    <row r="27" spans="1:12" ht="21">
      <c r="A27" s="34" t="s">
        <v>13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ht="15.75" thickBo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2" ht="15.75" customHeight="1" thickTop="1">
      <c r="A29" s="51" t="s">
        <v>18</v>
      </c>
      <c r="B29" s="52"/>
      <c r="C29" s="53"/>
      <c r="D29" s="53"/>
      <c r="E29" s="54"/>
      <c r="F29" s="59">
        <f>SUM(D10:L10,D12:L12,H15,D20:K20,D22:K22)</f>
        <v>0</v>
      </c>
      <c r="G29" s="60"/>
      <c r="H29" s="61"/>
      <c r="I29" s="61"/>
      <c r="J29" s="61"/>
      <c r="K29" s="62"/>
      <c r="L29" s="17"/>
    </row>
    <row r="30" spans="1:12" ht="15.75" customHeight="1" thickBot="1">
      <c r="A30" s="55"/>
      <c r="B30" s="56"/>
      <c r="C30" s="57"/>
      <c r="D30" s="57"/>
      <c r="E30" s="58"/>
      <c r="F30" s="63"/>
      <c r="G30" s="64"/>
      <c r="H30" s="65"/>
      <c r="I30" s="65"/>
      <c r="J30" s="65"/>
      <c r="K30" s="66"/>
      <c r="L30" s="17"/>
    </row>
    <row r="31" spans="1:12" ht="15.75" thickTop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5.75">
      <c r="A32" s="35" t="s">
        <v>21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6"/>
    </row>
    <row r="33" spans="1:12" ht="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1:12" ht="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 ht="15">
      <c r="A35" s="37" t="s">
        <v>10</v>
      </c>
      <c r="B35" s="37" t="s">
        <v>14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ht="15">
      <c r="A36" s="17" t="s">
        <v>19</v>
      </c>
      <c r="B36" s="17" t="s">
        <v>22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2" ht="15" customHeight="1">
      <c r="A38" s="17" t="s">
        <v>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40" ht="15" customHeight="1"/>
    <row r="41" ht="16.5" customHeight="1"/>
    <row r="42" ht="16.5" customHeight="1"/>
  </sheetData>
  <sheetProtection algorithmName="SHA-512" hashValue="+GosWlZkTXELv5IMr47Cjd9cW3+k1H9yj+VXXdX0dfBbiQ2cLVYzF9RDLygZig0gGHwAaZHRLTRKzs0CmARW3g==" saltValue="sGuMxSkR9QgrP0C869/w9g==" spinCount="100000" sheet="1" objects="1" scenarios="1" selectLockedCells="1"/>
  <mergeCells count="16">
    <mergeCell ref="A1:L1"/>
    <mergeCell ref="A3:E3"/>
    <mergeCell ref="G3:K3"/>
    <mergeCell ref="G4:K5"/>
    <mergeCell ref="A29:E30"/>
    <mergeCell ref="F24:K25"/>
    <mergeCell ref="F29:K30"/>
    <mergeCell ref="A4:E4"/>
    <mergeCell ref="A5:E5"/>
    <mergeCell ref="A24:E25"/>
    <mergeCell ref="A17:C18"/>
    <mergeCell ref="A14:F15"/>
    <mergeCell ref="A9:A12"/>
    <mergeCell ref="A19:A22"/>
    <mergeCell ref="D7:L7"/>
    <mergeCell ref="D17:K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CekotaP</dc:creator>
  <cp:keywords/>
  <dc:description/>
  <cp:lastModifiedBy>Pavla Plevná</cp:lastModifiedBy>
  <cp:lastPrinted>2018-09-12T05:51:25Z</cp:lastPrinted>
  <dcterms:created xsi:type="dcterms:W3CDTF">2017-08-16T07:02:26Z</dcterms:created>
  <dcterms:modified xsi:type="dcterms:W3CDTF">2018-09-12T05:52:15Z</dcterms:modified>
  <cp:category/>
  <cp:version/>
  <cp:contentType/>
  <cp:contentStatus/>
</cp:coreProperties>
</file>