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8DB7" lockStructure="1"/>
  <bookViews>
    <workbookView xWindow="13335" yWindow="45" windowWidth="13305" windowHeight="11700"/>
  </bookViews>
  <sheets>
    <sheet name="cenová tabulka" sheetId="1" r:id="rId1"/>
    <sheet name="specifikace k tarifům" sheetId="2" r:id="rId2"/>
  </sheets>
  <calcPr calcId="145621"/>
</workbook>
</file>

<file path=xl/calcChain.xml><?xml version="1.0" encoding="utf-8"?>
<calcChain xmlns="http://schemas.openxmlformats.org/spreadsheetml/2006/main">
  <c r="B22" i="2" l="1"/>
  <c r="F35" i="1" l="1"/>
  <c r="F17" i="1"/>
  <c r="F50" i="1"/>
  <c r="B3" i="2"/>
  <c r="F56" i="1"/>
  <c r="F54" i="1"/>
  <c r="F53" i="1"/>
  <c r="F33" i="1"/>
  <c r="F30" i="1"/>
  <c r="F28" i="1"/>
  <c r="F24" i="1"/>
  <c r="F21" i="1"/>
  <c r="F12" i="1"/>
  <c r="F11" i="1"/>
  <c r="F10" i="1"/>
  <c r="F8" i="1"/>
  <c r="F7" i="1"/>
  <c r="F6" i="1"/>
  <c r="F5" i="1"/>
  <c r="F4" i="1"/>
  <c r="F57" i="1"/>
  <c r="F55" i="1"/>
  <c r="F51" i="1"/>
  <c r="F47" i="1"/>
  <c r="F46" i="1"/>
  <c r="F45" i="1"/>
  <c r="F43" i="1"/>
  <c r="F42" i="1"/>
  <c r="F41" i="1"/>
  <c r="F40" i="1"/>
  <c r="F39" i="1"/>
  <c r="F38" i="1"/>
  <c r="F34" i="1"/>
  <c r="F31" i="1"/>
  <c r="F29" i="1"/>
  <c r="F26" i="1"/>
  <c r="F25" i="1"/>
  <c r="F23" i="1"/>
  <c r="F22" i="1"/>
  <c r="F20" i="1"/>
  <c r="F19" i="1"/>
  <c r="F18" i="1"/>
  <c r="B31" i="2"/>
  <c r="B13" i="2"/>
  <c r="F59" i="1" l="1"/>
</calcChain>
</file>

<file path=xl/sharedStrings.xml><?xml version="1.0" encoding="utf-8"?>
<sst xmlns="http://schemas.openxmlformats.org/spreadsheetml/2006/main" count="182" uniqueCount="95">
  <si>
    <t>jednotka</t>
  </si>
  <si>
    <t>cena/jednotka (bez DPH)</t>
  </si>
  <si>
    <t>ks</t>
  </si>
  <si>
    <t xml:space="preserve"> </t>
  </si>
  <si>
    <t>minuta</t>
  </si>
  <si>
    <t>paušál za měsíc</t>
  </si>
  <si>
    <t>- hovory do mobilní sítě O2</t>
  </si>
  <si>
    <t>- hovory do mobilní sítě T-Mobile</t>
  </si>
  <si>
    <t>- hovory do mobilní sítě Vodafone</t>
  </si>
  <si>
    <t>Hlasové služby</t>
  </si>
  <si>
    <t>Textové a multimediální služby</t>
  </si>
  <si>
    <t>- FUP limit u datových přenosů v ČR - bez omezení</t>
  </si>
  <si>
    <t>paušál/měsíc (bez DPH)</t>
  </si>
  <si>
    <t>- hovory do ostatních mobilních sítí v ČR</t>
  </si>
  <si>
    <t>kus</t>
  </si>
  <si>
    <t>Ceník poskytovaných služeb pro roaming</t>
  </si>
  <si>
    <t>Ceník dalších poskytovaných služeb</t>
  </si>
  <si>
    <t>- hovory do pevných sítí v ČR</t>
  </si>
  <si>
    <t>- hovory do hlasové schránky</t>
  </si>
  <si>
    <t>Služby zahrnuté do tarifních programů a jejich čerpání za 12 měsíců</t>
  </si>
  <si>
    <t>MB</t>
  </si>
  <si>
    <t>- datové přenosy v ČR</t>
  </si>
  <si>
    <t>počet SIM karet (v 1 měsíci)</t>
  </si>
  <si>
    <t>Zpráva SMS - mezinárodní</t>
  </si>
  <si>
    <t>Zpráva MMS - ČR</t>
  </si>
  <si>
    <t>Zpráva MMS - mezinárodní</t>
  </si>
  <si>
    <t>Mezinárodní hovory - země v EU</t>
  </si>
  <si>
    <t>Mezinárodní hovory - země Evropy mimo EU</t>
  </si>
  <si>
    <t>Mezinárodní hovory - ostatní svět</t>
  </si>
  <si>
    <t>Odchozí roamingové hovory - země v EU</t>
  </si>
  <si>
    <t>Odchozí roamingové hovory - země Evropy mimo EU</t>
  </si>
  <si>
    <t>Odchozí roamingové hovory - ostatní svět</t>
  </si>
  <si>
    <t>Příchozí roamingové hovory - země v EU</t>
  </si>
  <si>
    <t>Příchozí roamingové hovory - země Evropy mimo EU</t>
  </si>
  <si>
    <t>Příchozí roamingové hovory - ostatní svět</t>
  </si>
  <si>
    <t>Roamingová zpráva SMS - země EU</t>
  </si>
  <si>
    <t>Roamingová zpráva SMS - země Evropy mimo EU</t>
  </si>
  <si>
    <t>Roamingová zpráva SMS - ostatní svět</t>
  </si>
  <si>
    <t>Ceník poskytovaných služeb pro ČR nad rámec tarifních programů</t>
  </si>
  <si>
    <t>Měsíční paušál za užívání služby VPN pro SIM kartu</t>
  </si>
  <si>
    <t>- zpráva SMS v ČR</t>
  </si>
  <si>
    <t>- zpráva SMS v ČR (mimo podnikovou síť)</t>
  </si>
  <si>
    <t>Zřízení a poskytování služeb VPN</t>
  </si>
  <si>
    <t>Jednorázová úhrada za zařazení SIM karty do VPN</t>
  </si>
  <si>
    <t>Změna nastavení na SIM kartě</t>
  </si>
  <si>
    <t>Podrobný výpis hovorů v elektronické podobě</t>
  </si>
  <si>
    <t>Vydání nové SIM karty</t>
  </si>
  <si>
    <t>Výměna SIM karty (za jiný typ nebo v případě poškození)</t>
  </si>
  <si>
    <t>Blokace SIM karty</t>
  </si>
  <si>
    <t>T1</t>
  </si>
  <si>
    <t>T1a</t>
  </si>
  <si>
    <t>T1b</t>
  </si>
  <si>
    <t>T1c</t>
  </si>
  <si>
    <t>T2</t>
  </si>
  <si>
    <t>T3</t>
  </si>
  <si>
    <t>T4</t>
  </si>
  <si>
    <t>Ostatní služby</t>
  </si>
  <si>
    <r>
      <t>Hlasový tarif s neomezeným voláním, neomezeným počtem SMS a neomezenými datovými přenosy v ČR</t>
    </r>
    <r>
      <rPr>
        <b/>
        <vertAlign val="superscript"/>
        <sz val="8"/>
        <rFont val="Arial"/>
        <family val="2"/>
        <charset val="238"/>
      </rPr>
      <t>1)</t>
    </r>
  </si>
  <si>
    <r>
      <t>Hlasový tarif s neomezeným voláním a neomezeným počtem SMS v ČR</t>
    </r>
    <r>
      <rPr>
        <b/>
        <vertAlign val="superscript"/>
        <sz val="8"/>
        <rFont val="Arial"/>
        <family val="2"/>
        <charset val="238"/>
      </rPr>
      <t>1)</t>
    </r>
  </si>
  <si>
    <r>
      <t>Datový tarif s neomezenými datovými přenosy v ČR</t>
    </r>
    <r>
      <rPr>
        <b/>
        <vertAlign val="superscript"/>
        <sz val="8"/>
        <rFont val="Arial"/>
        <family val="2"/>
        <charset val="238"/>
      </rPr>
      <t>1)</t>
    </r>
  </si>
  <si>
    <t>Tabulka č. 1:</t>
  </si>
  <si>
    <t>Tabulka č. 2:</t>
  </si>
  <si>
    <t>1) Tarifní program zahrnuje všechny služby uvedené k danému tarifu v tabulce č. 3.</t>
  </si>
  <si>
    <t>3) Celková nabídková cena je stanovena součtem cen vyplněných uchazečem v tabulce č. 1 a tabulce č. 2</t>
  </si>
  <si>
    <t>*) Specifikace jednotlivých tarifů se nachází v listu této tabulky s názvem "specifikace k tarifům"</t>
  </si>
  <si>
    <t>- hovory do vlastní podnikové sítě (mobilní i pevné telefony)</t>
  </si>
  <si>
    <t>cena (bez DPH) za 24 měsíců</t>
  </si>
  <si>
    <r>
      <t xml:space="preserve">CELKOVÁ NABÍDKOVÁ CENA BEZ DPH (za 24 měsíců ) </t>
    </r>
    <r>
      <rPr>
        <b/>
        <vertAlign val="superscript"/>
        <sz val="12"/>
        <rFont val="Tahoma"/>
        <family val="2"/>
        <charset val="238"/>
      </rPr>
      <t>3)</t>
    </r>
  </si>
  <si>
    <t>- FUP limit u datových přenosů v ČR - 3 GB</t>
  </si>
  <si>
    <t>- FUP limit u datových přenosů v ČR - 10 GB</t>
  </si>
  <si>
    <t>- FUP limit u datových přenosů v ČR - 15 GB</t>
  </si>
  <si>
    <t>- FUP limit u datových přenosů v ČR - 1 GB</t>
  </si>
  <si>
    <t>Balíček s neomezenými datovými přenosy v ČR - FUP limit 150 MB</t>
  </si>
  <si>
    <t>Balíček s neomezenými datovými přenosy v ČR - FUP limit 3 GB</t>
  </si>
  <si>
    <t>4) Počet jednotek odpovídá předpokladu volání</t>
  </si>
  <si>
    <r>
      <t xml:space="preserve">Počet jednotek za 12 měsíců/1 SIM </t>
    </r>
    <r>
      <rPr>
        <b/>
        <vertAlign val="superscript"/>
        <sz val="8"/>
        <rFont val="Arial"/>
        <family val="2"/>
        <charset val="238"/>
      </rPr>
      <t>4)</t>
    </r>
  </si>
  <si>
    <t>T4a</t>
  </si>
  <si>
    <t>T4b</t>
  </si>
  <si>
    <t>T4c</t>
  </si>
  <si>
    <t>Hovory do mobilní sítě O2 (jen pro tarif T3)</t>
  </si>
  <si>
    <t>Hovory do mobilní sítě T-Mobile (jen pro tarif T3)</t>
  </si>
  <si>
    <t>Hovory do mobilní sítě Vodafone (jen pro tarif T3)</t>
  </si>
  <si>
    <t>Hovory do ostatních mobilních sítí v ČR (jen pro tarif T3)</t>
  </si>
  <si>
    <t>Hovory do pevných sítí v ČR (jen pro tarif T3)</t>
  </si>
  <si>
    <t>Hovory do hlasové schránky (jen pro tarif T3)</t>
  </si>
  <si>
    <t>počet jednotek za 24 měsíců/ 1SIM</t>
  </si>
  <si>
    <t>Balíček s neomezenými datovými přenosy v ČR - FUP limit 1,5 GB</t>
  </si>
  <si>
    <t>Hovory do vlastní podnikové sítě (mobilní telefony) (jen pro tarif T3)</t>
  </si>
  <si>
    <t>Zpráva SMS - ČR (jen pro tarif T3)</t>
  </si>
  <si>
    <t>Datové služby pro hlasový tarify T2 + T3</t>
  </si>
  <si>
    <t>- hovory do vlastní podnikové sítě (mobilní telefony)</t>
  </si>
  <si>
    <t>Tarifní programy pro Město Cheb*)</t>
  </si>
  <si>
    <t>Příloha č. 2 zadávací dokumentace - Cenová tabulka Město Cheb</t>
  </si>
  <si>
    <r>
      <t>Hlasový tarif s neomezeným voláním pouze v podnikové síti MěÚ Cheb a tarif bez volných minut a sms pro voláni do pevných a mobilních sítí v ČR(mimo podnikovou síť)</t>
    </r>
    <r>
      <rPr>
        <b/>
        <vertAlign val="superscript"/>
        <sz val="8"/>
        <rFont val="Arial"/>
        <family val="2"/>
        <charset val="238"/>
      </rPr>
      <t>1)</t>
    </r>
  </si>
  <si>
    <r>
      <t xml:space="preserve">Tabulka č. 3:                                                          </t>
    </r>
    <r>
      <rPr>
        <sz val="8"/>
        <rFont val="Verdana"/>
        <family val="2"/>
        <charset val="238"/>
      </rPr>
      <t>Příloha č. 2 zadávací dokumentace - Specifikace k tarifům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</si>
</sst>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_-* #,##0.0000\ &quot;Kč&quot;_-;\-* #,##0.0000\ &quot;Kč&quot;_-;_-* &quot;-&quot;????\ &quot;Kč&quot;_-;_-@_-"/>
    <numFmt numFmtId="166" formatCode="#,##0.00\ &quot;Kč&quot;"/>
  </numFmts>
  <fonts count="12" x14ac:knownFonts="1">
    <font>
      <sz val="8"/>
      <name val="Arial"/>
      <charset val="238"/>
    </font>
    <font>
      <sz val="8"/>
      <name val="Verdana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Verdana"/>
      <family val="2"/>
      <charset val="238"/>
    </font>
    <font>
      <b/>
      <i/>
      <sz val="8"/>
      <color indexed="12"/>
      <name val="Verdana"/>
      <family val="2"/>
      <charset val="238"/>
    </font>
    <font>
      <sz val="8"/>
      <color indexed="12"/>
      <name val="Arial"/>
      <family val="2"/>
      <charset val="238"/>
    </font>
    <font>
      <b/>
      <sz val="12"/>
      <name val="Tahom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name val="Arial"/>
      <family val="2"/>
      <charset val="238"/>
    </font>
    <font>
      <b/>
      <vertAlign val="superscript"/>
      <sz val="12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4" fillId="0" borderId="1" xfId="0" applyFont="1" applyBorder="1"/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4" fillId="0" borderId="1" xfId="0" applyNumberFormat="1" applyFont="1" applyBorder="1"/>
    <xf numFmtId="49" fontId="4" fillId="0" borderId="5" xfId="0" applyNumberFormat="1" applyFont="1" applyBorder="1"/>
    <xf numFmtId="0" fontId="4" fillId="0" borderId="6" xfId="0" applyFont="1" applyBorder="1"/>
    <xf numFmtId="7" fontId="4" fillId="3" borderId="1" xfId="0" applyNumberFormat="1" applyFont="1" applyFill="1" applyBorder="1" applyProtection="1">
      <protection locked="0"/>
    </xf>
    <xf numFmtId="7" fontId="4" fillId="3" borderId="1" xfId="0" applyNumberFormat="1" applyFont="1" applyFill="1" applyBorder="1" applyAlignment="1" applyProtection="1">
      <alignment vertical="center" wrapText="1"/>
      <protection locked="0"/>
    </xf>
    <xf numFmtId="166" fontId="0" fillId="0" borderId="0" xfId="0" applyNumberFormat="1"/>
    <xf numFmtId="49" fontId="4" fillId="0" borderId="7" xfId="0" applyNumberFormat="1" applyFont="1" applyBorder="1"/>
    <xf numFmtId="0" fontId="9" fillId="0" borderId="0" xfId="0" applyFont="1" applyBorder="1" applyAlignment="1">
      <alignment horizontal="left"/>
    </xf>
    <xf numFmtId="49" fontId="4" fillId="0" borderId="0" xfId="0" applyNumberFormat="1" applyFont="1" applyFill="1" applyBorder="1"/>
    <xf numFmtId="0" fontId="1" fillId="0" borderId="8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/>
    <xf numFmtId="164" fontId="4" fillId="4" borderId="10" xfId="0" applyNumberFormat="1" applyFont="1" applyFill="1" applyBorder="1" applyAlignment="1"/>
    <xf numFmtId="164" fontId="4" fillId="4" borderId="11" xfId="0" applyNumberFormat="1" applyFont="1" applyFill="1" applyBorder="1" applyAlignment="1"/>
    <xf numFmtId="164" fontId="4" fillId="4" borderId="9" xfId="0" applyNumberFormat="1" applyFont="1" applyFill="1" applyBorder="1" applyAlignment="1">
      <alignment vertical="center"/>
    </xf>
    <xf numFmtId="164" fontId="4" fillId="4" borderId="10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164" fontId="4" fillId="4" borderId="14" xfId="0" applyNumberFormat="1" applyFont="1" applyFill="1" applyBorder="1" applyAlignment="1"/>
    <xf numFmtId="0" fontId="1" fillId="5" borderId="1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49" fontId="7" fillId="0" borderId="0" xfId="0" applyNumberFormat="1" applyFont="1" applyBorder="1" applyProtection="1"/>
    <xf numFmtId="0" fontId="4" fillId="0" borderId="0" xfId="0" applyFont="1" applyBorder="1" applyProtection="1"/>
    <xf numFmtId="44" fontId="4" fillId="0" borderId="0" xfId="0" applyNumberFormat="1" applyFont="1" applyBorder="1" applyProtection="1"/>
    <xf numFmtId="0" fontId="5" fillId="0" borderId="0" xfId="0" applyFont="1" applyBorder="1" applyProtection="1"/>
    <xf numFmtId="49" fontId="3" fillId="2" borderId="2" xfId="0" applyNumberFormat="1" applyFont="1" applyFill="1" applyBorder="1" applyAlignment="1" applyProtection="1">
      <alignment horizontal="left" vertical="center" wrapText="1"/>
    </xf>
    <xf numFmtId="44" fontId="3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/>
    <xf numFmtId="7" fontId="4" fillId="0" borderId="1" xfId="0" applyNumberFormat="1" applyFont="1" applyFill="1" applyBorder="1" applyProtection="1"/>
    <xf numFmtId="0" fontId="9" fillId="5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vertical="center"/>
    </xf>
    <xf numFmtId="7" fontId="4" fillId="0" borderId="1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Protection="1"/>
    <xf numFmtId="164" fontId="4" fillId="4" borderId="1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Border="1" applyProtection="1"/>
    <xf numFmtId="7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/>
    <xf numFmtId="49" fontId="4" fillId="0" borderId="18" xfId="0" applyNumberFormat="1" applyFont="1" applyBorder="1" applyProtection="1"/>
    <xf numFmtId="7" fontId="4" fillId="0" borderId="18" xfId="0" applyNumberFormat="1" applyFont="1" applyFill="1" applyBorder="1" applyProtection="1"/>
    <xf numFmtId="164" fontId="4" fillId="0" borderId="18" xfId="0" applyNumberFormat="1" applyFont="1" applyFill="1" applyBorder="1" applyAlignment="1" applyProtection="1"/>
    <xf numFmtId="44" fontId="3" fillId="2" borderId="16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49" fontId="3" fillId="5" borderId="19" xfId="0" applyNumberFormat="1" applyFont="1" applyFill="1" applyBorder="1" applyProtection="1"/>
    <xf numFmtId="0" fontId="3" fillId="5" borderId="19" xfId="0" applyFont="1" applyFill="1" applyBorder="1" applyAlignment="1" applyProtection="1">
      <alignment horizontal="left" vertical="center" wrapText="1"/>
    </xf>
    <xf numFmtId="165" fontId="4" fillId="5" borderId="19" xfId="0" applyNumberFormat="1" applyFont="1" applyFill="1" applyBorder="1" applyProtection="1"/>
    <xf numFmtId="164" fontId="7" fillId="5" borderId="19" xfId="0" applyNumberFormat="1" applyFont="1" applyFill="1" applyBorder="1" applyProtection="1"/>
    <xf numFmtId="165" fontId="4" fillId="5" borderId="20" xfId="0" applyNumberFormat="1" applyFont="1" applyFill="1" applyBorder="1" applyProtection="1"/>
    <xf numFmtId="0" fontId="6" fillId="0" borderId="0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Protection="1"/>
    <xf numFmtId="0" fontId="4" fillId="0" borderId="1" xfId="0" applyFont="1" applyBorder="1" applyProtection="1"/>
    <xf numFmtId="7" fontId="4" fillId="0" borderId="9" xfId="0" applyNumberFormat="1" applyFont="1" applyFill="1" applyBorder="1" applyProtection="1"/>
    <xf numFmtId="49" fontId="4" fillId="0" borderId="1" xfId="0" applyNumberFormat="1" applyFont="1" applyBorder="1" applyAlignment="1" applyProtection="1">
      <alignment horizontal="left"/>
    </xf>
    <xf numFmtId="0" fontId="1" fillId="5" borderId="21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Protection="1"/>
    <xf numFmtId="0" fontId="4" fillId="5" borderId="1" xfId="0" applyFont="1" applyFill="1" applyBorder="1" applyProtection="1"/>
    <xf numFmtId="165" fontId="4" fillId="5" borderId="1" xfId="0" applyNumberFormat="1" applyFont="1" applyFill="1" applyBorder="1" applyProtection="1"/>
    <xf numFmtId="164" fontId="7" fillId="5" borderId="1" xfId="0" applyNumberFormat="1" applyFont="1" applyFill="1" applyBorder="1" applyProtection="1"/>
    <xf numFmtId="165" fontId="4" fillId="5" borderId="9" xfId="0" applyNumberFormat="1" applyFont="1" applyFill="1" applyBorder="1" applyProtection="1"/>
    <xf numFmtId="164" fontId="4" fillId="4" borderId="22" xfId="0" applyNumberFormat="1" applyFont="1" applyFill="1" applyBorder="1" applyProtection="1"/>
    <xf numFmtId="0" fontId="5" fillId="5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/>
    </xf>
    <xf numFmtId="0" fontId="1" fillId="5" borderId="8" xfId="0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Protection="1"/>
    <xf numFmtId="0" fontId="5" fillId="0" borderId="0" xfId="0" applyFont="1" applyBorder="1" applyAlignment="1" applyProtection="1">
      <alignment horizontal="center"/>
    </xf>
    <xf numFmtId="0" fontId="8" fillId="6" borderId="23" xfId="0" applyFont="1" applyFill="1" applyBorder="1" applyProtection="1"/>
    <xf numFmtId="0" fontId="3" fillId="6" borderId="24" xfId="0" applyFont="1" applyFill="1" applyBorder="1" applyProtection="1"/>
    <xf numFmtId="44" fontId="3" fillId="6" borderId="24" xfId="0" applyNumberFormat="1" applyFont="1" applyFill="1" applyBorder="1" applyProtection="1"/>
    <xf numFmtId="166" fontId="8" fillId="6" borderId="25" xfId="0" applyNumberFormat="1" applyFont="1" applyFill="1" applyBorder="1" applyProtection="1"/>
    <xf numFmtId="44" fontId="7" fillId="0" borderId="0" xfId="0" applyNumberFormat="1" applyFont="1" applyBorder="1" applyProtection="1"/>
    <xf numFmtId="49" fontId="4" fillId="7" borderId="1" xfId="0" applyNumberFormat="1" applyFont="1" applyFill="1" applyBorder="1" applyProtection="1"/>
    <xf numFmtId="0" fontId="2" fillId="0" borderId="0" xfId="1" applyBorder="1" applyAlignment="1" applyProtection="1"/>
    <xf numFmtId="44" fontId="4" fillId="0" borderId="18" xfId="0" applyNumberFormat="1" applyFont="1" applyBorder="1" applyAlignment="1" applyProtection="1"/>
    <xf numFmtId="44" fontId="4" fillId="0" borderId="0" xfId="0" applyNumberFormat="1" applyFont="1" applyBorder="1" applyAlignment="1" applyProtection="1"/>
    <xf numFmtId="0" fontId="0" fillId="0" borderId="0" xfId="0" applyBorder="1"/>
    <xf numFmtId="44" fontId="4" fillId="0" borderId="18" xfId="0" applyNumberFormat="1" applyFont="1" applyBorder="1" applyAlignment="1" applyProtection="1">
      <alignment horizontal="center"/>
    </xf>
    <xf numFmtId="49" fontId="4" fillId="0" borderId="5" xfId="0" applyNumberFormat="1" applyFont="1" applyBorder="1" applyProtection="1"/>
    <xf numFmtId="49" fontId="4" fillId="0" borderId="26" xfId="0" applyNumberFormat="1" applyFont="1" applyBorder="1" applyProtection="1"/>
    <xf numFmtId="49" fontId="3" fillId="2" borderId="27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5" borderId="5" xfId="0" applyNumberFormat="1" applyFont="1" applyFill="1" applyBorder="1" applyAlignment="1" applyProtection="1">
      <alignment horizontal="left" vertical="center"/>
    </xf>
    <xf numFmtId="49" fontId="3" fillId="5" borderId="6" xfId="0" applyNumberFormat="1" applyFont="1" applyFill="1" applyBorder="1" applyAlignment="1" applyProtection="1">
      <alignment horizontal="left" vertical="center"/>
    </xf>
    <xf numFmtId="49" fontId="3" fillId="5" borderId="28" xfId="0" applyNumberFormat="1" applyFont="1" applyFill="1" applyBorder="1" applyAlignment="1" applyProtection="1">
      <alignment horizontal="left" vertical="center"/>
    </xf>
    <xf numFmtId="49" fontId="3" fillId="5" borderId="29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26" xfId="0" applyNumberFormat="1" applyFont="1" applyFill="1" applyBorder="1" applyAlignment="1" applyProtection="1">
      <alignment horizontal="left" vertical="center" wrapText="1"/>
    </xf>
    <xf numFmtId="0" fontId="3" fillId="5" borderId="28" xfId="0" applyNumberFormat="1" applyFont="1" applyFill="1" applyBorder="1" applyAlignment="1">
      <alignment horizontal="left" vertical="center" wrapText="1"/>
    </xf>
    <xf numFmtId="0" fontId="3" fillId="5" borderId="29" xfId="0" applyNumberFormat="1" applyFont="1" applyFill="1" applyBorder="1" applyAlignment="1">
      <alignment horizontal="left" vertical="center" wrapText="1"/>
    </xf>
    <xf numFmtId="0" fontId="3" fillId="5" borderId="30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6" xfId="0" applyNumberFormat="1" applyFont="1" applyFill="1" applyBorder="1" applyAlignment="1">
      <alignment horizontal="left" vertical="center" wrapText="1"/>
    </xf>
    <xf numFmtId="0" fontId="3" fillId="5" borderId="31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/>
    </xf>
    <xf numFmtId="0" fontId="3" fillId="5" borderId="6" xfId="0" applyNumberFormat="1" applyFont="1" applyFill="1" applyBorder="1" applyAlignment="1">
      <alignment horizontal="left" vertical="center"/>
    </xf>
    <xf numFmtId="0" fontId="3" fillId="5" borderId="31" xfId="0" applyNumberFormat="1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topLeftCell="A25" zoomScaleNormal="100" workbookViewId="0">
      <selection activeCell="D56" sqref="D56"/>
    </sheetView>
  </sheetViews>
  <sheetFormatPr defaultRowHeight="11.25" x14ac:dyDescent="0.2"/>
  <cols>
    <col min="1" max="1" width="4.5" style="76" customWidth="1"/>
    <col min="2" max="2" width="69.5" style="28" customWidth="1"/>
    <col min="3" max="3" width="17.33203125" style="29" customWidth="1"/>
    <col min="4" max="4" width="14.5" style="30" customWidth="1"/>
    <col min="5" max="5" width="17" style="81" customWidth="1"/>
    <col min="6" max="6" width="28" style="30" customWidth="1"/>
    <col min="7" max="16384" width="9.33203125" style="31"/>
  </cols>
  <sheetData>
    <row r="1" spans="1:6" ht="12" thickBot="1" x14ac:dyDescent="0.25">
      <c r="A1" s="27" t="s">
        <v>60</v>
      </c>
      <c r="D1" s="87" t="s">
        <v>92</v>
      </c>
      <c r="E1" s="87"/>
      <c r="F1" s="87"/>
    </row>
    <row r="2" spans="1:6" s="34" customFormat="1" ht="24" customHeight="1" thickTop="1" thickBot="1" x14ac:dyDescent="0.25">
      <c r="A2" s="26" t="s">
        <v>3</v>
      </c>
      <c r="B2" s="90" t="s">
        <v>91</v>
      </c>
      <c r="C2" s="91"/>
      <c r="D2" s="33" t="s">
        <v>12</v>
      </c>
      <c r="E2" s="33" t="s">
        <v>22</v>
      </c>
      <c r="F2" s="33" t="s">
        <v>66</v>
      </c>
    </row>
    <row r="3" spans="1:6" s="34" customFormat="1" ht="25.5" customHeight="1" thickTop="1" x14ac:dyDescent="0.2">
      <c r="A3" s="35" t="s">
        <v>49</v>
      </c>
      <c r="B3" s="94" t="s">
        <v>57</v>
      </c>
      <c r="C3" s="95"/>
      <c r="D3" s="95"/>
      <c r="E3" s="95"/>
      <c r="F3" s="95"/>
    </row>
    <row r="4" spans="1:6" s="34" customFormat="1" ht="12" customHeight="1" x14ac:dyDescent="0.2">
      <c r="A4" s="36" t="s">
        <v>50</v>
      </c>
      <c r="B4" s="88" t="s">
        <v>11</v>
      </c>
      <c r="C4" s="89"/>
      <c r="D4" s="8"/>
      <c r="E4" s="37">
        <v>11</v>
      </c>
      <c r="F4" s="38">
        <f>D4*E4*24</f>
        <v>0</v>
      </c>
    </row>
    <row r="5" spans="1:6" s="34" customFormat="1" ht="12" customHeight="1" x14ac:dyDescent="0.2">
      <c r="A5" s="36" t="s">
        <v>51</v>
      </c>
      <c r="B5" s="88" t="s">
        <v>71</v>
      </c>
      <c r="C5" s="89"/>
      <c r="D5" s="8"/>
      <c r="E5" s="37">
        <v>21</v>
      </c>
      <c r="F5" s="38">
        <f>D5*E5*24</f>
        <v>0</v>
      </c>
    </row>
    <row r="6" spans="1:6" s="34" customFormat="1" ht="12" customHeight="1" x14ac:dyDescent="0.2">
      <c r="A6" s="36" t="s">
        <v>52</v>
      </c>
      <c r="B6" s="88" t="s">
        <v>68</v>
      </c>
      <c r="C6" s="89"/>
      <c r="D6" s="8"/>
      <c r="E6" s="37">
        <v>26</v>
      </c>
      <c r="F6" s="38">
        <f>D6*E6*24</f>
        <v>0</v>
      </c>
    </row>
    <row r="7" spans="1:6" s="34" customFormat="1" ht="25.5" customHeight="1" x14ac:dyDescent="0.2">
      <c r="A7" s="40" t="s">
        <v>53</v>
      </c>
      <c r="B7" s="96" t="s">
        <v>58</v>
      </c>
      <c r="C7" s="97"/>
      <c r="D7" s="9"/>
      <c r="E7" s="41">
        <v>138</v>
      </c>
      <c r="F7" s="42">
        <f>D7*E7*24</f>
        <v>0</v>
      </c>
    </row>
    <row r="8" spans="1:6" s="34" customFormat="1" ht="25.5" customHeight="1" x14ac:dyDescent="0.2">
      <c r="A8" s="40" t="s">
        <v>54</v>
      </c>
      <c r="B8" s="96" t="s">
        <v>93</v>
      </c>
      <c r="C8" s="97"/>
      <c r="D8" s="9"/>
      <c r="E8" s="41">
        <v>126</v>
      </c>
      <c r="F8" s="42">
        <f>D8*E8*24</f>
        <v>0</v>
      </c>
    </row>
    <row r="9" spans="1:6" s="34" customFormat="1" ht="25.5" customHeight="1" x14ac:dyDescent="0.2">
      <c r="A9" s="39" t="s">
        <v>55</v>
      </c>
      <c r="B9" s="92" t="s">
        <v>59</v>
      </c>
      <c r="C9" s="93"/>
      <c r="D9" s="93"/>
      <c r="E9" s="93"/>
      <c r="F9" s="93"/>
    </row>
    <row r="10" spans="1:6" s="34" customFormat="1" ht="12" customHeight="1" x14ac:dyDescent="0.2">
      <c r="A10" s="36" t="s">
        <v>76</v>
      </c>
      <c r="B10" s="88" t="s">
        <v>11</v>
      </c>
      <c r="C10" s="89"/>
      <c r="D10" s="8"/>
      <c r="E10" s="37">
        <v>22</v>
      </c>
      <c r="F10" s="38">
        <f>D10*E10*24</f>
        <v>0</v>
      </c>
    </row>
    <row r="11" spans="1:6" s="34" customFormat="1" ht="12" customHeight="1" x14ac:dyDescent="0.2">
      <c r="A11" s="36" t="s">
        <v>77</v>
      </c>
      <c r="B11" s="88" t="s">
        <v>69</v>
      </c>
      <c r="C11" s="89"/>
      <c r="D11" s="8"/>
      <c r="E11" s="37">
        <v>24</v>
      </c>
      <c r="F11" s="38">
        <f>D11*E11*24</f>
        <v>0</v>
      </c>
    </row>
    <row r="12" spans="1:6" s="34" customFormat="1" ht="12" customHeight="1" x14ac:dyDescent="0.2">
      <c r="A12" s="36" t="s">
        <v>78</v>
      </c>
      <c r="B12" s="88" t="s">
        <v>70</v>
      </c>
      <c r="C12" s="89"/>
      <c r="D12" s="8"/>
      <c r="E12" s="37">
        <v>21</v>
      </c>
      <c r="F12" s="38">
        <f>D12*E12*24</f>
        <v>0</v>
      </c>
    </row>
    <row r="13" spans="1:6" s="34" customFormat="1" ht="12" customHeight="1" x14ac:dyDescent="0.2">
      <c r="A13" s="46"/>
      <c r="B13" s="47"/>
      <c r="C13" s="47"/>
      <c r="D13" s="48"/>
      <c r="E13" s="49"/>
      <c r="F13" s="48"/>
    </row>
    <row r="14" spans="1:6" s="34" customFormat="1" ht="12" customHeight="1" thickBot="1" x14ac:dyDescent="0.25">
      <c r="A14" s="27" t="s">
        <v>61</v>
      </c>
      <c r="B14" s="50"/>
      <c r="C14" s="50"/>
      <c r="D14" s="51"/>
      <c r="E14" s="52"/>
      <c r="F14" s="48"/>
    </row>
    <row r="15" spans="1:6" s="34" customFormat="1" ht="33.75" customHeight="1" thickTop="1" thickBot="1" x14ac:dyDescent="0.25">
      <c r="A15" s="26"/>
      <c r="B15" s="32" t="s">
        <v>38</v>
      </c>
      <c r="C15" s="43" t="s">
        <v>0</v>
      </c>
      <c r="D15" s="33" t="s">
        <v>1</v>
      </c>
      <c r="E15" s="33" t="s">
        <v>85</v>
      </c>
      <c r="F15" s="53" t="s">
        <v>66</v>
      </c>
    </row>
    <row r="16" spans="1:6" s="60" customFormat="1" ht="12" customHeight="1" thickTop="1" x14ac:dyDescent="0.2">
      <c r="A16" s="54"/>
      <c r="B16" s="55" t="s">
        <v>9</v>
      </c>
      <c r="C16" s="56"/>
      <c r="D16" s="57"/>
      <c r="E16" s="58"/>
      <c r="F16" s="59"/>
    </row>
    <row r="17" spans="1:8" s="60" customFormat="1" ht="12" customHeight="1" x14ac:dyDescent="0.2">
      <c r="A17" s="36">
        <v>1</v>
      </c>
      <c r="B17" s="61" t="s">
        <v>87</v>
      </c>
      <c r="C17" s="62" t="s">
        <v>4</v>
      </c>
      <c r="D17" s="8"/>
      <c r="E17" s="45">
        <v>516</v>
      </c>
      <c r="F17" s="63">
        <f t="shared" ref="F17:F26" si="0">D17*E17</f>
        <v>0</v>
      </c>
    </row>
    <row r="18" spans="1:8" ht="12" customHeight="1" x14ac:dyDescent="0.2">
      <c r="A18" s="36">
        <v>2</v>
      </c>
      <c r="B18" s="61" t="s">
        <v>79</v>
      </c>
      <c r="C18" s="62" t="s">
        <v>4</v>
      </c>
      <c r="D18" s="8"/>
      <c r="E18" s="45">
        <v>568</v>
      </c>
      <c r="F18" s="63">
        <f t="shared" si="0"/>
        <v>0</v>
      </c>
      <c r="H18" s="60"/>
    </row>
    <row r="19" spans="1:8" ht="12" customHeight="1" x14ac:dyDescent="0.2">
      <c r="A19" s="36">
        <v>3</v>
      </c>
      <c r="B19" s="61" t="s">
        <v>80</v>
      </c>
      <c r="C19" s="62" t="s">
        <v>4</v>
      </c>
      <c r="D19" s="8"/>
      <c r="E19" s="45">
        <v>508</v>
      </c>
      <c r="F19" s="63">
        <f t="shared" si="0"/>
        <v>0</v>
      </c>
      <c r="H19" s="60"/>
    </row>
    <row r="20" spans="1:8" ht="12" customHeight="1" x14ac:dyDescent="0.2">
      <c r="A20" s="36">
        <v>4</v>
      </c>
      <c r="B20" s="61" t="s">
        <v>81</v>
      </c>
      <c r="C20" s="62" t="s">
        <v>4</v>
      </c>
      <c r="D20" s="8"/>
      <c r="E20" s="45">
        <v>434</v>
      </c>
      <c r="F20" s="63">
        <f t="shared" si="0"/>
        <v>0</v>
      </c>
      <c r="H20" s="60"/>
    </row>
    <row r="21" spans="1:8" ht="12" customHeight="1" x14ac:dyDescent="0.2">
      <c r="A21" s="36">
        <v>5</v>
      </c>
      <c r="B21" s="61" t="s">
        <v>82</v>
      </c>
      <c r="C21" s="62" t="s">
        <v>4</v>
      </c>
      <c r="D21" s="8"/>
      <c r="E21" s="45">
        <v>112</v>
      </c>
      <c r="F21" s="63">
        <f t="shared" si="0"/>
        <v>0</v>
      </c>
      <c r="H21" s="60"/>
    </row>
    <row r="22" spans="1:8" ht="12" customHeight="1" x14ac:dyDescent="0.2">
      <c r="A22" s="36">
        <v>6</v>
      </c>
      <c r="B22" s="61" t="s">
        <v>83</v>
      </c>
      <c r="C22" s="62" t="s">
        <v>4</v>
      </c>
      <c r="D22" s="8"/>
      <c r="E22" s="45">
        <v>250</v>
      </c>
      <c r="F22" s="63">
        <f t="shared" si="0"/>
        <v>0</v>
      </c>
      <c r="H22" s="60"/>
    </row>
    <row r="23" spans="1:8" ht="12" customHeight="1" x14ac:dyDescent="0.2">
      <c r="A23" s="36">
        <v>7</v>
      </c>
      <c r="B23" s="61" t="s">
        <v>84</v>
      </c>
      <c r="C23" s="62" t="s">
        <v>4</v>
      </c>
      <c r="D23" s="8"/>
      <c r="E23" s="45">
        <v>98</v>
      </c>
      <c r="F23" s="63">
        <f t="shared" si="0"/>
        <v>0</v>
      </c>
      <c r="H23" s="60"/>
    </row>
    <row r="24" spans="1:8" ht="12" customHeight="1" x14ac:dyDescent="0.2">
      <c r="A24" s="36">
        <v>8</v>
      </c>
      <c r="B24" s="64" t="s">
        <v>26</v>
      </c>
      <c r="C24" s="62" t="s">
        <v>4</v>
      </c>
      <c r="D24" s="8"/>
      <c r="E24" s="45">
        <v>365</v>
      </c>
      <c r="F24" s="63">
        <f t="shared" si="0"/>
        <v>0</v>
      </c>
      <c r="H24" s="60"/>
    </row>
    <row r="25" spans="1:8" ht="12" customHeight="1" x14ac:dyDescent="0.2">
      <c r="A25" s="36">
        <v>9</v>
      </c>
      <c r="B25" s="64" t="s">
        <v>27</v>
      </c>
      <c r="C25" s="62" t="s">
        <v>4</v>
      </c>
      <c r="D25" s="8"/>
      <c r="E25" s="45">
        <v>217</v>
      </c>
      <c r="F25" s="63">
        <f t="shared" si="0"/>
        <v>0</v>
      </c>
      <c r="H25" s="60"/>
    </row>
    <row r="26" spans="1:8" ht="12" customHeight="1" x14ac:dyDescent="0.2">
      <c r="A26" s="36">
        <v>10</v>
      </c>
      <c r="B26" s="64" t="s">
        <v>28</v>
      </c>
      <c r="C26" s="62" t="s">
        <v>4</v>
      </c>
      <c r="D26" s="8"/>
      <c r="E26" s="45">
        <v>93</v>
      </c>
      <c r="F26" s="63">
        <f t="shared" si="0"/>
        <v>0</v>
      </c>
      <c r="H26" s="60"/>
    </row>
    <row r="27" spans="1:8" ht="12" customHeight="1" x14ac:dyDescent="0.2">
      <c r="A27" s="65"/>
      <c r="B27" s="66" t="s">
        <v>10</v>
      </c>
      <c r="C27" s="67"/>
      <c r="D27" s="68"/>
      <c r="E27" s="69"/>
      <c r="F27" s="70"/>
      <c r="H27" s="60"/>
    </row>
    <row r="28" spans="1:8" ht="12" customHeight="1" x14ac:dyDescent="0.2">
      <c r="A28" s="36">
        <v>11</v>
      </c>
      <c r="B28" s="61" t="s">
        <v>88</v>
      </c>
      <c r="C28" s="62" t="s">
        <v>14</v>
      </c>
      <c r="D28" s="8"/>
      <c r="E28" s="45">
        <v>993</v>
      </c>
      <c r="F28" s="63">
        <f>D28*E28</f>
        <v>0</v>
      </c>
      <c r="H28" s="60"/>
    </row>
    <row r="29" spans="1:8" ht="12" customHeight="1" x14ac:dyDescent="0.2">
      <c r="A29" s="36">
        <v>12</v>
      </c>
      <c r="B29" s="61" t="s">
        <v>23</v>
      </c>
      <c r="C29" s="62" t="s">
        <v>14</v>
      </c>
      <c r="D29" s="8"/>
      <c r="E29" s="45">
        <v>311</v>
      </c>
      <c r="F29" s="63">
        <f>D29*E29</f>
        <v>0</v>
      </c>
      <c r="H29" s="60"/>
    </row>
    <row r="30" spans="1:8" ht="12" customHeight="1" x14ac:dyDescent="0.2">
      <c r="A30" s="36">
        <v>13</v>
      </c>
      <c r="B30" s="61" t="s">
        <v>24</v>
      </c>
      <c r="C30" s="62" t="s">
        <v>14</v>
      </c>
      <c r="D30" s="8"/>
      <c r="E30" s="45">
        <v>126</v>
      </c>
      <c r="F30" s="63">
        <f>D30*E30</f>
        <v>0</v>
      </c>
      <c r="H30" s="60"/>
    </row>
    <row r="31" spans="1:8" ht="12" customHeight="1" x14ac:dyDescent="0.2">
      <c r="A31" s="36">
        <v>14</v>
      </c>
      <c r="B31" s="61" t="s">
        <v>25</v>
      </c>
      <c r="C31" s="62" t="s">
        <v>14</v>
      </c>
      <c r="D31" s="8"/>
      <c r="E31" s="45">
        <v>38</v>
      </c>
      <c r="F31" s="63">
        <f>D31*E31</f>
        <v>0</v>
      </c>
      <c r="H31" s="60"/>
    </row>
    <row r="32" spans="1:8" ht="12" customHeight="1" x14ac:dyDescent="0.2">
      <c r="A32" s="65"/>
      <c r="B32" s="66" t="s">
        <v>89</v>
      </c>
      <c r="C32" s="67"/>
      <c r="D32" s="68"/>
      <c r="E32" s="69"/>
      <c r="F32" s="70"/>
      <c r="H32" s="60"/>
    </row>
    <row r="33" spans="1:8" ht="12" customHeight="1" x14ac:dyDescent="0.2">
      <c r="A33" s="36">
        <v>15</v>
      </c>
      <c r="B33" s="44" t="s">
        <v>72</v>
      </c>
      <c r="C33" s="62" t="s">
        <v>5</v>
      </c>
      <c r="D33" s="8"/>
      <c r="E33" s="71">
        <v>46</v>
      </c>
      <c r="F33" s="63">
        <f>D33*E33</f>
        <v>0</v>
      </c>
      <c r="H33" s="60"/>
    </row>
    <row r="34" spans="1:8" ht="12" customHeight="1" x14ac:dyDescent="0.2">
      <c r="A34" s="36">
        <v>16</v>
      </c>
      <c r="B34" s="44" t="s">
        <v>86</v>
      </c>
      <c r="C34" s="62" t="s">
        <v>5</v>
      </c>
      <c r="D34" s="8"/>
      <c r="E34" s="71">
        <v>53</v>
      </c>
      <c r="F34" s="63">
        <f>D34*E34</f>
        <v>0</v>
      </c>
      <c r="H34" s="60"/>
    </row>
    <row r="35" spans="1:8" ht="12" customHeight="1" thickBot="1" x14ac:dyDescent="0.25">
      <c r="A35" s="36">
        <v>17</v>
      </c>
      <c r="B35" s="44" t="s">
        <v>73</v>
      </c>
      <c r="C35" s="62" t="s">
        <v>5</v>
      </c>
      <c r="D35" s="8"/>
      <c r="E35" s="71">
        <v>69</v>
      </c>
      <c r="F35" s="63">
        <f>D35*E35</f>
        <v>0</v>
      </c>
      <c r="H35" s="60"/>
    </row>
    <row r="36" spans="1:8" s="34" customFormat="1" ht="51.75" customHeight="1" thickTop="1" thickBot="1" x14ac:dyDescent="0.25">
      <c r="A36" s="26"/>
      <c r="B36" s="32" t="s">
        <v>15</v>
      </c>
      <c r="C36" s="43" t="s">
        <v>0</v>
      </c>
      <c r="D36" s="33" t="s">
        <v>1</v>
      </c>
      <c r="E36" s="33" t="s">
        <v>85</v>
      </c>
      <c r="F36" s="53" t="s">
        <v>66</v>
      </c>
      <c r="H36" s="60"/>
    </row>
    <row r="37" spans="1:8" ht="12" customHeight="1" thickTop="1" x14ac:dyDescent="0.2">
      <c r="A37" s="72"/>
      <c r="B37" s="66" t="s">
        <v>9</v>
      </c>
      <c r="C37" s="67"/>
      <c r="D37" s="68"/>
      <c r="E37" s="69"/>
      <c r="F37" s="70"/>
      <c r="H37" s="60"/>
    </row>
    <row r="38" spans="1:8" ht="12" customHeight="1" x14ac:dyDescent="0.2">
      <c r="A38" s="36">
        <v>17</v>
      </c>
      <c r="B38" s="64" t="s">
        <v>29</v>
      </c>
      <c r="C38" s="62" t="s">
        <v>4</v>
      </c>
      <c r="D38" s="8"/>
      <c r="E38" s="45">
        <v>632</v>
      </c>
      <c r="F38" s="63">
        <f t="shared" ref="F38:F43" si="1">D38*E38</f>
        <v>0</v>
      </c>
      <c r="H38" s="60"/>
    </row>
    <row r="39" spans="1:8" ht="12" customHeight="1" x14ac:dyDescent="0.2">
      <c r="A39" s="36">
        <v>18</v>
      </c>
      <c r="B39" s="64" t="s">
        <v>30</v>
      </c>
      <c r="C39" s="62" t="s">
        <v>4</v>
      </c>
      <c r="D39" s="8"/>
      <c r="E39" s="45">
        <v>286</v>
      </c>
      <c r="F39" s="63">
        <f t="shared" si="1"/>
        <v>0</v>
      </c>
      <c r="H39" s="60"/>
    </row>
    <row r="40" spans="1:8" ht="12" customHeight="1" x14ac:dyDescent="0.2">
      <c r="A40" s="36">
        <v>19</v>
      </c>
      <c r="B40" s="64" t="s">
        <v>31</v>
      </c>
      <c r="C40" s="62" t="s">
        <v>4</v>
      </c>
      <c r="D40" s="8"/>
      <c r="E40" s="45">
        <v>220</v>
      </c>
      <c r="F40" s="63">
        <f t="shared" si="1"/>
        <v>0</v>
      </c>
      <c r="H40" s="60"/>
    </row>
    <row r="41" spans="1:8" ht="12" customHeight="1" x14ac:dyDescent="0.2">
      <c r="A41" s="36">
        <v>20</v>
      </c>
      <c r="B41" s="64" t="s">
        <v>32</v>
      </c>
      <c r="C41" s="62" t="s">
        <v>4</v>
      </c>
      <c r="D41" s="8"/>
      <c r="E41" s="45">
        <v>695</v>
      </c>
      <c r="F41" s="63">
        <f t="shared" si="1"/>
        <v>0</v>
      </c>
      <c r="H41" s="60"/>
    </row>
    <row r="42" spans="1:8" ht="12" customHeight="1" x14ac:dyDescent="0.2">
      <c r="A42" s="36">
        <v>21</v>
      </c>
      <c r="B42" s="64" t="s">
        <v>33</v>
      </c>
      <c r="C42" s="62" t="s">
        <v>4</v>
      </c>
      <c r="D42" s="8"/>
      <c r="E42" s="45">
        <v>339</v>
      </c>
      <c r="F42" s="63">
        <f t="shared" si="1"/>
        <v>0</v>
      </c>
      <c r="H42" s="60"/>
    </row>
    <row r="43" spans="1:8" ht="12" customHeight="1" x14ac:dyDescent="0.2">
      <c r="A43" s="36">
        <v>22</v>
      </c>
      <c r="B43" s="64" t="s">
        <v>34</v>
      </c>
      <c r="C43" s="62" t="s">
        <v>4</v>
      </c>
      <c r="D43" s="8"/>
      <c r="E43" s="45">
        <v>169</v>
      </c>
      <c r="F43" s="63">
        <f t="shared" si="1"/>
        <v>0</v>
      </c>
      <c r="H43" s="60"/>
    </row>
    <row r="44" spans="1:8" ht="12" customHeight="1" x14ac:dyDescent="0.2">
      <c r="A44" s="65"/>
      <c r="B44" s="66" t="s">
        <v>10</v>
      </c>
      <c r="C44" s="67"/>
      <c r="D44" s="68"/>
      <c r="E44" s="69"/>
      <c r="F44" s="70"/>
      <c r="H44" s="60"/>
    </row>
    <row r="45" spans="1:8" ht="12" customHeight="1" x14ac:dyDescent="0.2">
      <c r="A45" s="36">
        <v>23</v>
      </c>
      <c r="B45" s="61" t="s">
        <v>35</v>
      </c>
      <c r="C45" s="62" t="s">
        <v>14</v>
      </c>
      <c r="D45" s="8"/>
      <c r="E45" s="45">
        <v>36</v>
      </c>
      <c r="F45" s="63">
        <f>D45*E45</f>
        <v>0</v>
      </c>
      <c r="H45" s="60"/>
    </row>
    <row r="46" spans="1:8" ht="12" customHeight="1" x14ac:dyDescent="0.2">
      <c r="A46" s="36">
        <v>24</v>
      </c>
      <c r="B46" s="61" t="s">
        <v>36</v>
      </c>
      <c r="C46" s="62" t="s">
        <v>14</v>
      </c>
      <c r="D46" s="8"/>
      <c r="E46" s="45">
        <v>29</v>
      </c>
      <c r="F46" s="63">
        <f>D46*E46</f>
        <v>0</v>
      </c>
      <c r="H46" s="60"/>
    </row>
    <row r="47" spans="1:8" ht="12" customHeight="1" thickBot="1" x14ac:dyDescent="0.25">
      <c r="A47" s="36">
        <v>25</v>
      </c>
      <c r="B47" s="61" t="s">
        <v>37</v>
      </c>
      <c r="C47" s="62" t="s">
        <v>14</v>
      </c>
      <c r="D47" s="8"/>
      <c r="E47" s="45">
        <v>21</v>
      </c>
      <c r="F47" s="63">
        <f>D47*E47</f>
        <v>0</v>
      </c>
      <c r="H47" s="60"/>
    </row>
    <row r="48" spans="1:8" ht="42" customHeight="1" thickTop="1" thickBot="1" x14ac:dyDescent="0.2">
      <c r="A48" s="26"/>
      <c r="B48" s="32" t="s">
        <v>16</v>
      </c>
      <c r="C48" s="43" t="s">
        <v>0</v>
      </c>
      <c r="D48" s="33" t="s">
        <v>1</v>
      </c>
      <c r="E48" s="33" t="s">
        <v>85</v>
      </c>
      <c r="F48" s="53" t="s">
        <v>66</v>
      </c>
      <c r="H48" s="60"/>
    </row>
    <row r="49" spans="1:11" ht="12" customHeight="1" thickTop="1" x14ac:dyDescent="0.2">
      <c r="A49" s="72"/>
      <c r="B49" s="66" t="s">
        <v>42</v>
      </c>
      <c r="C49" s="67"/>
      <c r="D49" s="68"/>
      <c r="E49" s="69"/>
      <c r="F49" s="70"/>
      <c r="H49" s="60"/>
    </row>
    <row r="50" spans="1:11" ht="12" customHeight="1" x14ac:dyDescent="0.2">
      <c r="A50" s="36">
        <v>26</v>
      </c>
      <c r="B50" s="82" t="s">
        <v>43</v>
      </c>
      <c r="C50" s="73" t="s">
        <v>2</v>
      </c>
      <c r="D50" s="8"/>
      <c r="E50" s="45">
        <v>389</v>
      </c>
      <c r="F50" s="63">
        <f>D50*E50</f>
        <v>0</v>
      </c>
      <c r="H50" s="60"/>
    </row>
    <row r="51" spans="1:11" ht="12" customHeight="1" x14ac:dyDescent="0.2">
      <c r="A51" s="36">
        <v>27</v>
      </c>
      <c r="B51" s="82" t="s">
        <v>39</v>
      </c>
      <c r="C51" s="62" t="s">
        <v>5</v>
      </c>
      <c r="D51" s="8"/>
      <c r="E51" s="45">
        <v>9336</v>
      </c>
      <c r="F51" s="63">
        <f>D51*E51</f>
        <v>0</v>
      </c>
      <c r="H51" s="60"/>
    </row>
    <row r="52" spans="1:11" ht="12" customHeight="1" x14ac:dyDescent="0.2">
      <c r="A52" s="74"/>
      <c r="B52" s="66" t="s">
        <v>56</v>
      </c>
      <c r="C52" s="67"/>
      <c r="D52" s="68"/>
      <c r="E52" s="75"/>
      <c r="F52" s="70"/>
    </row>
    <row r="53" spans="1:11" ht="12" customHeight="1" x14ac:dyDescent="0.2">
      <c r="A53" s="36">
        <v>28</v>
      </c>
      <c r="B53" s="61" t="s">
        <v>44</v>
      </c>
      <c r="C53" s="62" t="s">
        <v>2</v>
      </c>
      <c r="D53" s="8"/>
      <c r="E53" s="45">
        <v>350</v>
      </c>
      <c r="F53" s="63">
        <f>D53*E53</f>
        <v>0</v>
      </c>
    </row>
    <row r="54" spans="1:11" ht="12" customHeight="1" x14ac:dyDescent="0.2">
      <c r="A54" s="36">
        <v>29</v>
      </c>
      <c r="B54" s="61" t="s">
        <v>45</v>
      </c>
      <c r="C54" s="62" t="s">
        <v>2</v>
      </c>
      <c r="D54" s="8"/>
      <c r="E54" s="45">
        <v>350</v>
      </c>
      <c r="F54" s="63">
        <f>D54*E54</f>
        <v>0</v>
      </c>
      <c r="K54" s="83"/>
    </row>
    <row r="55" spans="1:11" ht="12" customHeight="1" x14ac:dyDescent="0.2">
      <c r="A55" s="36">
        <v>30</v>
      </c>
      <c r="B55" s="61" t="s">
        <v>46</v>
      </c>
      <c r="C55" s="62" t="s">
        <v>2</v>
      </c>
      <c r="D55" s="8"/>
      <c r="E55" s="45">
        <v>350</v>
      </c>
      <c r="F55" s="63">
        <f>D55*E55</f>
        <v>0</v>
      </c>
    </row>
    <row r="56" spans="1:11" ht="12" customHeight="1" x14ac:dyDescent="0.2">
      <c r="A56" s="36">
        <v>31</v>
      </c>
      <c r="B56" s="61" t="s">
        <v>47</v>
      </c>
      <c r="C56" s="62" t="s">
        <v>2</v>
      </c>
      <c r="D56" s="8"/>
      <c r="E56" s="45">
        <v>350</v>
      </c>
      <c r="F56" s="63">
        <f>D56*E56</f>
        <v>0</v>
      </c>
    </row>
    <row r="57" spans="1:11" ht="12" customHeight="1" x14ac:dyDescent="0.2">
      <c r="A57" s="36">
        <v>32</v>
      </c>
      <c r="B57" s="61" t="s">
        <v>48</v>
      </c>
      <c r="C57" s="62" t="s">
        <v>2</v>
      </c>
      <c r="D57" s="8"/>
      <c r="E57" s="45">
        <v>350</v>
      </c>
      <c r="F57" s="63">
        <f>D57*E57</f>
        <v>0</v>
      </c>
    </row>
    <row r="58" spans="1:11" ht="24" customHeight="1" x14ac:dyDescent="0.15">
      <c r="A58" s="31"/>
      <c r="B58" s="31"/>
      <c r="C58" s="31"/>
      <c r="D58" s="31"/>
      <c r="E58" s="31"/>
      <c r="F58" s="31"/>
    </row>
    <row r="59" spans="1:11" ht="19.5" customHeight="1" x14ac:dyDescent="0.2">
      <c r="B59" s="77" t="s">
        <v>67</v>
      </c>
      <c r="C59" s="78"/>
      <c r="D59" s="79"/>
      <c r="E59" s="79"/>
      <c r="F59" s="80">
        <f>SUM(F4:F57)</f>
        <v>0</v>
      </c>
    </row>
    <row r="61" spans="1:11" x14ac:dyDescent="0.2">
      <c r="B61" s="47"/>
    </row>
    <row r="62" spans="1:11" x14ac:dyDescent="0.2">
      <c r="B62" s="47" t="s">
        <v>62</v>
      </c>
    </row>
    <row r="63" spans="1:11" x14ac:dyDescent="0.2">
      <c r="B63" s="47" t="s">
        <v>63</v>
      </c>
    </row>
    <row r="64" spans="1:11" x14ac:dyDescent="0.2">
      <c r="B64" s="47" t="s">
        <v>64</v>
      </c>
    </row>
    <row r="65" spans="2:2" x14ac:dyDescent="0.2">
      <c r="B65" s="47"/>
    </row>
  </sheetData>
  <sheetProtection password="8DB7" sheet="1" objects="1" scenarios="1" selectLockedCells="1"/>
  <mergeCells count="12">
    <mergeCell ref="D1:F1"/>
    <mergeCell ref="B11:C11"/>
    <mergeCell ref="B12:C12"/>
    <mergeCell ref="B2:C2"/>
    <mergeCell ref="B10:C10"/>
    <mergeCell ref="B9:F9"/>
    <mergeCell ref="B3:F3"/>
    <mergeCell ref="B8:C8"/>
    <mergeCell ref="B4:C4"/>
    <mergeCell ref="B5:C5"/>
    <mergeCell ref="B6:C6"/>
    <mergeCell ref="B7:C7"/>
  </mergeCells>
  <phoneticPr fontId="0" type="noConversion"/>
  <pageMargins left="0.19685039370078741" right="0.19685039370078741" top="0.19685039370078741" bottom="0.19685039370078741" header="0.39370078740157483" footer="0.39370078740157483"/>
  <pageSetup paperSize="9" scale="8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2" sqref="A2"/>
    </sheetView>
  </sheetViews>
  <sheetFormatPr defaultRowHeight="11.25" x14ac:dyDescent="0.2"/>
  <cols>
    <col min="1" max="1" width="6" customWidth="1"/>
    <col min="2" max="2" width="74.1640625" customWidth="1"/>
    <col min="3" max="3" width="15" customWidth="1"/>
    <col min="4" max="4" width="21" customWidth="1"/>
  </cols>
  <sheetData>
    <row r="1" spans="1:9" ht="13.5" customHeight="1" thickBot="1" x14ac:dyDescent="0.25">
      <c r="A1" s="12" t="s">
        <v>94</v>
      </c>
      <c r="C1" s="84"/>
      <c r="D1" s="84"/>
      <c r="E1" s="85"/>
    </row>
    <row r="2" spans="1:9" ht="37.5" customHeight="1" thickTop="1" thickBot="1" x14ac:dyDescent="0.25">
      <c r="A2" s="4" t="s">
        <v>3</v>
      </c>
      <c r="B2" s="2" t="s">
        <v>19</v>
      </c>
      <c r="C2" s="3" t="s">
        <v>0</v>
      </c>
      <c r="D2" s="25" t="s">
        <v>75</v>
      </c>
      <c r="E2" s="86"/>
    </row>
    <row r="3" spans="1:9" ht="24.95" customHeight="1" thickTop="1" x14ac:dyDescent="0.2">
      <c r="A3" s="23" t="s">
        <v>49</v>
      </c>
      <c r="B3" s="98" t="str">
        <f>"Hlasový tarif s neomezeným voláním, neomezeným počtem SMS a neomezenými datovými přenosy v ČR (celkem "&amp;SUM('cenová tabulka'!E4:E6)&amp;" SIM karet)"</f>
        <v>Hlasový tarif s neomezeným voláním, neomezeným počtem SMS a neomezenými datovými přenosy v ČR (celkem 58 SIM karet)</v>
      </c>
      <c r="C3" s="99"/>
      <c r="D3" s="100"/>
      <c r="I3" s="10"/>
    </row>
    <row r="4" spans="1:9" x14ac:dyDescent="0.2">
      <c r="A4" s="14"/>
      <c r="B4" s="5" t="s">
        <v>90</v>
      </c>
      <c r="C4" s="1" t="s">
        <v>4</v>
      </c>
      <c r="D4" s="15">
        <v>2245</v>
      </c>
    </row>
    <row r="5" spans="1:9" x14ac:dyDescent="0.2">
      <c r="A5" s="14"/>
      <c r="B5" s="5" t="s">
        <v>6</v>
      </c>
      <c r="C5" s="1" t="s">
        <v>4</v>
      </c>
      <c r="D5" s="15">
        <v>1719</v>
      </c>
    </row>
    <row r="6" spans="1:9" x14ac:dyDescent="0.2">
      <c r="A6" s="14"/>
      <c r="B6" s="5" t="s">
        <v>7</v>
      </c>
      <c r="C6" s="1" t="s">
        <v>4</v>
      </c>
      <c r="D6" s="15">
        <v>1936</v>
      </c>
    </row>
    <row r="7" spans="1:9" x14ac:dyDescent="0.2">
      <c r="A7" s="14"/>
      <c r="B7" s="5" t="s">
        <v>8</v>
      </c>
      <c r="C7" s="1" t="s">
        <v>4</v>
      </c>
      <c r="D7" s="16">
        <v>1898</v>
      </c>
    </row>
    <row r="8" spans="1:9" x14ac:dyDescent="0.2">
      <c r="A8" s="14"/>
      <c r="B8" s="5" t="s">
        <v>13</v>
      </c>
      <c r="C8" s="1" t="s">
        <v>4</v>
      </c>
      <c r="D8" s="16">
        <v>389</v>
      </c>
    </row>
    <row r="9" spans="1:9" x14ac:dyDescent="0.2">
      <c r="A9" s="14"/>
      <c r="B9" s="5" t="s">
        <v>17</v>
      </c>
      <c r="C9" s="1" t="s">
        <v>4</v>
      </c>
      <c r="D9" s="16">
        <v>268</v>
      </c>
    </row>
    <row r="10" spans="1:9" x14ac:dyDescent="0.2">
      <c r="A10" s="14"/>
      <c r="B10" s="5" t="s">
        <v>18</v>
      </c>
      <c r="C10" s="1" t="s">
        <v>4</v>
      </c>
      <c r="D10" s="16">
        <v>139</v>
      </c>
    </row>
    <row r="11" spans="1:9" x14ac:dyDescent="0.2">
      <c r="A11" s="14"/>
      <c r="B11" s="5" t="s">
        <v>40</v>
      </c>
      <c r="C11" s="1" t="s">
        <v>14</v>
      </c>
      <c r="D11" s="16">
        <v>1215</v>
      </c>
    </row>
    <row r="12" spans="1:9" x14ac:dyDescent="0.2">
      <c r="A12" s="14"/>
      <c r="B12" s="6" t="s">
        <v>21</v>
      </c>
      <c r="C12" s="7" t="s">
        <v>20</v>
      </c>
      <c r="D12" s="17">
        <v>73835</v>
      </c>
    </row>
    <row r="13" spans="1:9" ht="24.95" customHeight="1" x14ac:dyDescent="0.2">
      <c r="A13" s="24" t="s">
        <v>53</v>
      </c>
      <c r="B13" s="101" t="str">
        <f>"Hlasový tarif s neomezeným voláním a neomezeným počtem SMS v ČR (celkem "&amp;'cenová tabulka'!E7&amp;" SIM karet)"</f>
        <v>Hlasový tarif s neomezeným voláním a neomezeným počtem SMS v ČR (celkem 138 SIM karet)</v>
      </c>
      <c r="C13" s="102"/>
      <c r="D13" s="103"/>
      <c r="I13" s="10"/>
    </row>
    <row r="14" spans="1:9" x14ac:dyDescent="0.2">
      <c r="A14" s="14"/>
      <c r="B14" s="5" t="s">
        <v>90</v>
      </c>
      <c r="C14" s="1" t="s">
        <v>4</v>
      </c>
      <c r="D14" s="18">
        <v>4490</v>
      </c>
    </row>
    <row r="15" spans="1:9" x14ac:dyDescent="0.2">
      <c r="A15" s="14"/>
      <c r="B15" s="5" t="s">
        <v>6</v>
      </c>
      <c r="C15" s="1" t="s">
        <v>4</v>
      </c>
      <c r="D15" s="18">
        <v>3438</v>
      </c>
    </row>
    <row r="16" spans="1:9" x14ac:dyDescent="0.2">
      <c r="A16" s="14"/>
      <c r="B16" s="5" t="s">
        <v>7</v>
      </c>
      <c r="C16" s="1" t="s">
        <v>4</v>
      </c>
      <c r="D16" s="18">
        <v>3872</v>
      </c>
    </row>
    <row r="17" spans="1:9" x14ac:dyDescent="0.2">
      <c r="A17" s="14"/>
      <c r="B17" s="5" t="s">
        <v>8</v>
      </c>
      <c r="C17" s="1" t="s">
        <v>4</v>
      </c>
      <c r="D17" s="18">
        <v>3796</v>
      </c>
    </row>
    <row r="18" spans="1:9" x14ac:dyDescent="0.2">
      <c r="A18" s="14"/>
      <c r="B18" s="5" t="s">
        <v>13</v>
      </c>
      <c r="C18" s="1" t="s">
        <v>4</v>
      </c>
      <c r="D18" s="18">
        <v>778</v>
      </c>
    </row>
    <row r="19" spans="1:9" x14ac:dyDescent="0.2">
      <c r="A19" s="14"/>
      <c r="B19" s="5" t="s">
        <v>17</v>
      </c>
      <c r="C19" s="1" t="s">
        <v>4</v>
      </c>
      <c r="D19" s="18">
        <v>536</v>
      </c>
    </row>
    <row r="20" spans="1:9" x14ac:dyDescent="0.2">
      <c r="A20" s="14"/>
      <c r="B20" s="5" t="s">
        <v>18</v>
      </c>
      <c r="C20" s="1" t="s">
        <v>4</v>
      </c>
      <c r="D20" s="18">
        <v>270</v>
      </c>
    </row>
    <row r="21" spans="1:9" x14ac:dyDescent="0.2">
      <c r="A21" s="14"/>
      <c r="B21" s="5" t="s">
        <v>40</v>
      </c>
      <c r="C21" s="1" t="s">
        <v>14</v>
      </c>
      <c r="D21" s="18">
        <v>2430</v>
      </c>
    </row>
    <row r="22" spans="1:9" ht="24.95" customHeight="1" x14ac:dyDescent="0.2">
      <c r="A22" s="24" t="s">
        <v>54</v>
      </c>
      <c r="B22" s="101" t="str">
        <f>"Hlasový tarif s neomezeným voláním pouze v podnikové síti MěÚ Cheb a tarif bez volných minut a sms pro volání do pevných a mobilních sítí v ČR (mimo podnikovou síť) (celkem "&amp;'cenová tabulka'!E8&amp;" SIM karet)"</f>
        <v>Hlasový tarif s neomezeným voláním pouze v podnikové síti MěÚ Cheb a tarif bez volných minut a sms pro volání do pevných a mobilních sítí v ČR (mimo podnikovou síť) (celkem 126 SIM karet)</v>
      </c>
      <c r="C22" s="102"/>
      <c r="D22" s="103"/>
      <c r="I22" s="10"/>
    </row>
    <row r="23" spans="1:9" x14ac:dyDescent="0.2">
      <c r="A23" s="14"/>
      <c r="B23" s="5" t="s">
        <v>65</v>
      </c>
      <c r="C23" s="1" t="s">
        <v>4</v>
      </c>
      <c r="D23" s="19">
        <v>945</v>
      </c>
    </row>
    <row r="24" spans="1:9" x14ac:dyDescent="0.2">
      <c r="A24" s="14"/>
      <c r="B24" s="5" t="s">
        <v>6</v>
      </c>
      <c r="C24" s="1" t="s">
        <v>4</v>
      </c>
      <c r="D24" s="19">
        <v>306</v>
      </c>
    </row>
    <row r="25" spans="1:9" x14ac:dyDescent="0.2">
      <c r="A25" s="14"/>
      <c r="B25" s="5" t="s">
        <v>7</v>
      </c>
      <c r="C25" s="1" t="s">
        <v>4</v>
      </c>
      <c r="D25" s="19">
        <v>239</v>
      </c>
    </row>
    <row r="26" spans="1:9" x14ac:dyDescent="0.2">
      <c r="A26" s="14"/>
      <c r="B26" s="5" t="s">
        <v>8</v>
      </c>
      <c r="C26" s="1" t="s">
        <v>4</v>
      </c>
      <c r="D26" s="19">
        <v>207</v>
      </c>
    </row>
    <row r="27" spans="1:9" x14ac:dyDescent="0.2">
      <c r="A27" s="14"/>
      <c r="B27" s="5" t="s">
        <v>13</v>
      </c>
      <c r="C27" s="1" t="s">
        <v>4</v>
      </c>
      <c r="D27" s="19">
        <v>86</v>
      </c>
    </row>
    <row r="28" spans="1:9" x14ac:dyDescent="0.2">
      <c r="A28" s="14"/>
      <c r="B28" s="5" t="s">
        <v>17</v>
      </c>
      <c r="C28" s="1" t="s">
        <v>4</v>
      </c>
      <c r="D28" s="19">
        <v>172</v>
      </c>
    </row>
    <row r="29" spans="1:9" x14ac:dyDescent="0.2">
      <c r="A29" s="14"/>
      <c r="B29" s="5" t="s">
        <v>18</v>
      </c>
      <c r="C29" s="1" t="s">
        <v>4</v>
      </c>
      <c r="D29" s="19">
        <v>4</v>
      </c>
    </row>
    <row r="30" spans="1:9" x14ac:dyDescent="0.2">
      <c r="A30" s="14"/>
      <c r="B30" s="5" t="s">
        <v>41</v>
      </c>
      <c r="C30" s="1" t="s">
        <v>14</v>
      </c>
      <c r="D30" s="19">
        <v>238</v>
      </c>
    </row>
    <row r="31" spans="1:9" ht="24.95" customHeight="1" x14ac:dyDescent="0.2">
      <c r="A31" s="24" t="s">
        <v>55</v>
      </c>
      <c r="B31" s="104" t="str">
        <f>"Datový tarif s neomezenými datovými přenosy v ČR (celkem "&amp;SUM('cenová tabulka'!E10:E12)&amp;" SIM karet)"</f>
        <v>Datový tarif s neomezenými datovými přenosy v ČR (celkem 67 SIM karet)</v>
      </c>
      <c r="C31" s="105"/>
      <c r="D31" s="106"/>
    </row>
    <row r="32" spans="1:9" ht="12" thickBot="1" x14ac:dyDescent="0.25">
      <c r="A32" s="20"/>
      <c r="B32" s="11" t="s">
        <v>21</v>
      </c>
      <c r="C32" s="21" t="s">
        <v>20</v>
      </c>
      <c r="D32" s="22">
        <v>39986</v>
      </c>
    </row>
    <row r="33" spans="2:2" ht="12" thickTop="1" x14ac:dyDescent="0.2"/>
    <row r="34" spans="2:2" x14ac:dyDescent="0.2">
      <c r="B34" s="13" t="s">
        <v>74</v>
      </c>
    </row>
  </sheetData>
  <mergeCells count="4">
    <mergeCell ref="B3:D3"/>
    <mergeCell ref="B22:D22"/>
    <mergeCell ref="B31:D31"/>
    <mergeCell ref="B13:D1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k tarifům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trnka@cheb.cz</dc:creator>
  <cp:lastModifiedBy>danihelkova</cp:lastModifiedBy>
  <cp:lastPrinted>2015-08-20T11:13:20Z</cp:lastPrinted>
  <dcterms:created xsi:type="dcterms:W3CDTF">2002-08-27T13:17:59Z</dcterms:created>
  <dcterms:modified xsi:type="dcterms:W3CDTF">2015-10-08T12:05:28Z</dcterms:modified>
  <cp:contentStatus>koncept</cp:contentStatus>
</cp:coreProperties>
</file>