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U:\VZa_pracovni\Podpora zvýšení klíčových kompetencí žáků v oblasti přírodovědného a technického vzdělávání na 5. ZŠ Cheb – dodávka nábytku do učeben a kabinetu IV\fin\"/>
    </mc:Choice>
  </mc:AlternateContent>
  <xr:revisionPtr revIDLastSave="0" documentId="13_ncr:1_{85EE093F-7F33-4242-AB53-5F5EE2187CD8}" xr6:coauthVersionLast="47" xr6:coauthVersionMax="47" xr10:uidLastSave="{00000000-0000-0000-0000-000000000000}"/>
  <bookViews>
    <workbookView xWindow="-120" yWindow="-120" windowWidth="29040" windowHeight="15840" activeTab="1" xr2:uid="{00000000-000D-0000-FFFF-FFFF00000000}"/>
  </bookViews>
  <sheets>
    <sheet name="Položkový rozpočet" sheetId="2" r:id="rId1"/>
    <sheet name="Technické vybavení skříní dílny" sheetId="3" r:id="rId2"/>
  </sheets>
  <definedNames>
    <definedName name="_xlnm.Print_Area" localSheetId="0">'Položkový rozpočet'!$A$1:$J$110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5" i="2" l="1"/>
  <c r="H104" i="2"/>
  <c r="I104" i="2" s="1"/>
  <c r="J104" i="2" s="1"/>
  <c r="H103" i="2"/>
  <c r="I103" i="2" s="1"/>
  <c r="H101" i="2"/>
  <c r="H100" i="2"/>
  <c r="H99" i="2"/>
  <c r="I99" i="2" s="1"/>
  <c r="J99" i="2" s="1"/>
  <c r="I98" i="2"/>
  <c r="J98" i="2" s="1"/>
  <c r="H98" i="2"/>
  <c r="H108" i="2"/>
  <c r="I108" i="2" s="1"/>
  <c r="J108" i="2" s="1"/>
  <c r="H107" i="2"/>
  <c r="H106" i="2"/>
  <c r="H102" i="2"/>
  <c r="H97" i="2"/>
  <c r="H96" i="2"/>
  <c r="I96" i="2" s="1"/>
  <c r="J96" i="2" s="1"/>
  <c r="H95" i="2"/>
  <c r="I95" i="2" s="1"/>
  <c r="H94" i="2"/>
  <c r="I94" i="2" s="1"/>
  <c r="H93" i="2"/>
  <c r="H90" i="2"/>
  <c r="I90" i="2" s="1"/>
  <c r="J90" i="2" s="1"/>
  <c r="H89" i="2"/>
  <c r="I89" i="2" s="1"/>
  <c r="H88" i="2"/>
  <c r="H87" i="2"/>
  <c r="I87" i="2" s="1"/>
  <c r="H86" i="2"/>
  <c r="I86" i="2" s="1"/>
  <c r="J86" i="2" s="1"/>
  <c r="H85" i="2"/>
  <c r="H84" i="2"/>
  <c r="H83" i="2"/>
  <c r="I83" i="2" s="1"/>
  <c r="H82" i="2"/>
  <c r="I82" i="2" s="1"/>
  <c r="H81" i="2"/>
  <c r="H80" i="2"/>
  <c r="H79" i="2"/>
  <c r="I79" i="2" s="1"/>
  <c r="H78" i="2"/>
  <c r="H77" i="2"/>
  <c r="I77" i="2" s="1"/>
  <c r="H76" i="2"/>
  <c r="H75" i="2"/>
  <c r="I75" i="2" s="1"/>
  <c r="H74" i="2"/>
  <c r="I74" i="2" s="1"/>
  <c r="J74" i="2" s="1"/>
  <c r="H73" i="2"/>
  <c r="H72" i="2"/>
  <c r="H71" i="2"/>
  <c r="I71" i="2" s="1"/>
  <c r="H70" i="2"/>
  <c r="I70" i="2" s="1"/>
  <c r="J70" i="2" s="1"/>
  <c r="H69" i="2"/>
  <c r="I69" i="2" s="1"/>
  <c r="H68" i="2"/>
  <c r="H67" i="2"/>
  <c r="I67" i="2" s="1"/>
  <c r="H64" i="2"/>
  <c r="H63" i="2"/>
  <c r="H62" i="2"/>
  <c r="I62" i="2" s="1"/>
  <c r="H61" i="2"/>
  <c r="I61" i="2" s="1"/>
  <c r="J61" i="2" s="1"/>
  <c r="H60" i="2"/>
  <c r="H59" i="2"/>
  <c r="H58" i="2"/>
  <c r="I58" i="2" s="1"/>
  <c r="H57" i="2"/>
  <c r="I57" i="2" s="1"/>
  <c r="J57" i="2" s="1"/>
  <c r="H56" i="2"/>
  <c r="I56" i="2" s="1"/>
  <c r="H55" i="2"/>
  <c r="H54" i="2"/>
  <c r="H65" i="2" s="1"/>
  <c r="H51" i="2"/>
  <c r="I51" i="2" s="1"/>
  <c r="H50" i="2"/>
  <c r="H49" i="2"/>
  <c r="I49" i="2" s="1"/>
  <c r="H48" i="2"/>
  <c r="I48" i="2" s="1"/>
  <c r="J48" i="2" s="1"/>
  <c r="H47" i="2"/>
  <c r="I47" i="2" s="1"/>
  <c r="H46" i="2"/>
  <c r="H45" i="2"/>
  <c r="I45" i="2" s="1"/>
  <c r="H44" i="2"/>
  <c r="I44" i="2" s="1"/>
  <c r="J44" i="2" s="1"/>
  <c r="H43" i="2"/>
  <c r="I43" i="2" s="1"/>
  <c r="H42" i="2"/>
  <c r="H41" i="2"/>
  <c r="I41" i="2" s="1"/>
  <c r="H40" i="2"/>
  <c r="I40" i="2" s="1"/>
  <c r="J40" i="2" s="1"/>
  <c r="H39" i="2"/>
  <c r="I39" i="2" s="1"/>
  <c r="H38" i="2"/>
  <c r="H37" i="2"/>
  <c r="I37" i="2" s="1"/>
  <c r="H36" i="2"/>
  <c r="H52" i="2" s="1"/>
  <c r="H33" i="2"/>
  <c r="H32" i="2"/>
  <c r="I32" i="2" s="1"/>
  <c r="H31" i="2"/>
  <c r="I31" i="2" s="1"/>
  <c r="J31" i="2" s="1"/>
  <c r="H30" i="2"/>
  <c r="H29" i="2"/>
  <c r="H28" i="2"/>
  <c r="I28" i="2" s="1"/>
  <c r="H27" i="2"/>
  <c r="I27" i="2" s="1"/>
  <c r="J27" i="2" s="1"/>
  <c r="H26" i="2"/>
  <c r="I26" i="2" s="1"/>
  <c r="H25" i="2"/>
  <c r="H24" i="2"/>
  <c r="I24" i="2" s="1"/>
  <c r="H23" i="2"/>
  <c r="I23" i="2" s="1"/>
  <c r="J23" i="2" s="1"/>
  <c r="H22" i="2"/>
  <c r="I22" i="2" s="1"/>
  <c r="H21" i="2"/>
  <c r="H20" i="2"/>
  <c r="I20" i="2" s="1"/>
  <c r="H19" i="2"/>
  <c r="I19" i="2" s="1"/>
  <c r="J19" i="2" s="1"/>
  <c r="H18" i="2"/>
  <c r="I18" i="2" s="1"/>
  <c r="H17" i="2"/>
  <c r="H16" i="2"/>
  <c r="I16" i="2" s="1"/>
  <c r="H15" i="2"/>
  <c r="I15" i="2" s="1"/>
  <c r="J15" i="2" s="1"/>
  <c r="H14" i="2"/>
  <c r="H13" i="2"/>
  <c r="H12" i="2"/>
  <c r="I12" i="2" s="1"/>
  <c r="H11" i="2"/>
  <c r="I11" i="2" s="1"/>
  <c r="J11" i="2" s="1"/>
  <c r="H10" i="2"/>
  <c r="I10" i="2" s="1"/>
  <c r="H9" i="2"/>
  <c r="H109" i="2" l="1"/>
  <c r="H34" i="2"/>
  <c r="H91" i="2"/>
  <c r="J103" i="2"/>
  <c r="I105" i="2"/>
  <c r="J105" i="2" s="1"/>
  <c r="I101" i="2"/>
  <c r="J101" i="2" s="1"/>
  <c r="I100" i="2"/>
  <c r="J100" i="2" s="1"/>
  <c r="I107" i="2"/>
  <c r="J107" i="2" s="1"/>
  <c r="J94" i="2"/>
  <c r="J95" i="2"/>
  <c r="I102" i="2"/>
  <c r="J102" i="2" s="1"/>
  <c r="I78" i="2"/>
  <c r="J78" i="2" s="1"/>
  <c r="J82" i="2"/>
  <c r="I85" i="2"/>
  <c r="J85" i="2" s="1"/>
  <c r="J89" i="2"/>
  <c r="J69" i="2"/>
  <c r="I73" i="2"/>
  <c r="J73" i="2" s="1"/>
  <c r="J77" i="2"/>
  <c r="I81" i="2"/>
  <c r="J81" i="2" s="1"/>
  <c r="I60" i="2"/>
  <c r="J60" i="2" s="1"/>
  <c r="I64" i="2"/>
  <c r="J64" i="2" s="1"/>
  <c r="J56" i="2"/>
  <c r="J47" i="2"/>
  <c r="J39" i="2"/>
  <c r="J43" i="2"/>
  <c r="J51" i="2"/>
  <c r="I14" i="2"/>
  <c r="J14" i="2" s="1"/>
  <c r="J18" i="2"/>
  <c r="I30" i="2"/>
  <c r="J30" i="2" s="1"/>
  <c r="J22" i="2"/>
  <c r="J26" i="2"/>
  <c r="J10" i="2"/>
  <c r="J12" i="2"/>
  <c r="J16" i="2"/>
  <c r="J20" i="2"/>
  <c r="J24" i="2"/>
  <c r="J28" i="2"/>
  <c r="J32" i="2"/>
  <c r="I36" i="2"/>
  <c r="J37" i="2"/>
  <c r="J41" i="2"/>
  <c r="J45" i="2"/>
  <c r="J49" i="2"/>
  <c r="J58" i="2"/>
  <c r="J62" i="2"/>
  <c r="J67" i="2"/>
  <c r="J71" i="2"/>
  <c r="J75" i="2"/>
  <c r="J79" i="2"/>
  <c r="J83" i="2"/>
  <c r="J87" i="2"/>
  <c r="I9" i="2"/>
  <c r="I13" i="2"/>
  <c r="J13" i="2" s="1"/>
  <c r="I17" i="2"/>
  <c r="J17" i="2" s="1"/>
  <c r="I21" i="2"/>
  <c r="J21" i="2" s="1"/>
  <c r="I25" i="2"/>
  <c r="J25" i="2" s="1"/>
  <c r="I29" i="2"/>
  <c r="J29" i="2" s="1"/>
  <c r="I33" i="2"/>
  <c r="J33" i="2" s="1"/>
  <c r="I38" i="2"/>
  <c r="J38" i="2" s="1"/>
  <c r="I42" i="2"/>
  <c r="J42" i="2" s="1"/>
  <c r="I46" i="2"/>
  <c r="J46" i="2" s="1"/>
  <c r="I50" i="2"/>
  <c r="J50" i="2" s="1"/>
  <c r="I55" i="2"/>
  <c r="J55" i="2" s="1"/>
  <c r="I59" i="2"/>
  <c r="J59" i="2" s="1"/>
  <c r="I63" i="2"/>
  <c r="J63" i="2" s="1"/>
  <c r="I68" i="2"/>
  <c r="I72" i="2"/>
  <c r="J72" i="2" s="1"/>
  <c r="I76" i="2"/>
  <c r="J76" i="2" s="1"/>
  <c r="I80" i="2"/>
  <c r="J80" i="2" s="1"/>
  <c r="I84" i="2"/>
  <c r="J84" i="2" s="1"/>
  <c r="I88" i="2"/>
  <c r="J88" i="2" s="1"/>
  <c r="I93" i="2"/>
  <c r="I97" i="2"/>
  <c r="J97" i="2" s="1"/>
  <c r="I106" i="2"/>
  <c r="J106" i="2" s="1"/>
  <c r="I54" i="2"/>
  <c r="J54" i="2" l="1"/>
  <c r="J65" i="2" s="1"/>
  <c r="I65" i="2"/>
  <c r="J36" i="2"/>
  <c r="J52" i="2" s="1"/>
  <c r="I52" i="2"/>
  <c r="J68" i="2"/>
  <c r="I91" i="2"/>
  <c r="J91" i="2"/>
  <c r="J93" i="2"/>
  <c r="J109" i="2" s="1"/>
  <c r="I109" i="2"/>
  <c r="J9" i="2"/>
  <c r="J34" i="2" s="1"/>
  <c r="I34" i="2"/>
  <c r="H110" i="2"/>
  <c r="I110" i="2" l="1"/>
  <c r="J110" i="2"/>
</calcChain>
</file>

<file path=xl/sharedStrings.xml><?xml version="1.0" encoding="utf-8"?>
<sst xmlns="http://schemas.openxmlformats.org/spreadsheetml/2006/main" count="452" uniqueCount="264">
  <si>
    <t>Příloha č. 1 Kupní smlouvy - Soupis předmětu plnění</t>
  </si>
  <si>
    <t>Číslo položky</t>
  </si>
  <si>
    <t>Název položky</t>
  </si>
  <si>
    <t xml:space="preserve">Zadavatelem požadovaná min. technická specifikace </t>
  </si>
  <si>
    <t>Požadované množštví</t>
  </si>
  <si>
    <t>Jednotka</t>
  </si>
  <si>
    <t>Parametry nabízeného plnění</t>
  </si>
  <si>
    <t>Jednotková cena v Kč bez DPH</t>
  </si>
  <si>
    <t>Cena celkem v Kč bez DPH</t>
  </si>
  <si>
    <t>Vyčíslení DPH v Kč</t>
  </si>
  <si>
    <t>Cena celkem v Kč včetně DPH</t>
  </si>
  <si>
    <t>DOPLNÍ DODAVATEL</t>
  </si>
  <si>
    <t>ks</t>
  </si>
  <si>
    <t>m</t>
  </si>
  <si>
    <t>Celkem</t>
  </si>
  <si>
    <t>Učitelská židle</t>
  </si>
  <si>
    <t>Pracovní deska</t>
  </si>
  <si>
    <t>Zdroj NN</t>
  </si>
  <si>
    <t>Skříňka mycí</t>
  </si>
  <si>
    <t>Učebna robotiky</t>
  </si>
  <si>
    <t>Učebna polytechniky I.</t>
  </si>
  <si>
    <t>Učitelský PC stůl s posuvnou uzamykatelnou deskou a výsuvným mechanismem pro monitor</t>
  </si>
  <si>
    <t>Skříňka dem.stolu  na el.výbavu pro 1 zdroj</t>
  </si>
  <si>
    <t xml:space="preserve">Skříňka demonstračního stolu </t>
  </si>
  <si>
    <t>Skříňka demonstračního stolu dvoudveřová</t>
  </si>
  <si>
    <t>Pracovní židle</t>
  </si>
  <si>
    <t>Pracovní stůl pod okna</t>
  </si>
  <si>
    <t>Skříňka 90x100x80 cm</t>
  </si>
  <si>
    <t>Skříňka závěsná 60x100x43 cm</t>
  </si>
  <si>
    <t>Skříň  200x79x43 cm</t>
  </si>
  <si>
    <t xml:space="preserve">Skříň  200x60x43 cm </t>
  </si>
  <si>
    <t>Skříňka  90x92x60 cm</t>
  </si>
  <si>
    <t>Skříňka závěsná 60x92x43 cm</t>
  </si>
  <si>
    <t>Skříň   200x100x60 cm</t>
  </si>
  <si>
    <t>Skříň  200x60x43 cm</t>
  </si>
  <si>
    <t>Skříň 200x70x60 cm</t>
  </si>
  <si>
    <t>Skříň na aktovky</t>
  </si>
  <si>
    <t>Šatní komplet</t>
  </si>
  <si>
    <t>Pracovní deska demonstr - HPL - hrana postforming  tl. 28 mm - m</t>
  </si>
  <si>
    <t>Komplet š. 155 cm je tvořen věšákem se 17 háčky vč. odkládací police, sítem s drátěnými oky o velikosti 5x5 cm a lavičkou s odkládacím roštem na obuv. Konstrukce z  plochoválného profilu 38x20 mm, LTD tl. 18 mm s ABS hranou, sedací plocha MDF s lakovanou hranou. Kovové části jsou ošetřeny práškovou vypalovací barvou v odstínu RAL. Rozměry v toleranci +/-5%.</t>
  </si>
  <si>
    <t>Učitelský rohový stůl</t>
  </si>
  <si>
    <t>Skříňka závěsná 60x90x30 cm</t>
  </si>
  <si>
    <t>Skříň 200x100x40 cm</t>
  </si>
  <si>
    <t>Skříň 200x79x43 cm</t>
  </si>
  <si>
    <t>Skříň 200x79x60 cm</t>
  </si>
  <si>
    <t>Skříňka 90x90x60 cm</t>
  </si>
  <si>
    <t>Pracovní stůl 90x830x80 cm (v x š x h), konstrukce pevná, lepená, bočnice a středové příčky z LTD tl. 18 mm s ABS hranou, v horní pracovní ploše  z LTD tl. 25 mm s ABS hranou výřezy pro průchod tepla z radiátorů s osazením perforovaného plechu s oky 10x10 mm. Kovové prvky s úpravou vypalovací barvou v odstínu RAL. Rozměry v toleranci +/-5%.</t>
  </si>
  <si>
    <t>Cena celkem za učebnu robotiky</t>
  </si>
  <si>
    <t>Cena celkem za učebnu polytechniky I.</t>
  </si>
  <si>
    <t>Učebna elektrotechniky</t>
  </si>
  <si>
    <t>Židle</t>
  </si>
  <si>
    <t>Stůl pracovní</t>
  </si>
  <si>
    <t>Sestava žákovského dem.pracoviště š. 870 cm</t>
  </si>
  <si>
    <t>Žákovský panel NN vč. kabeláže a napojení na rozvaděč NN na panely žákovských pracovišť</t>
  </si>
  <si>
    <t>Učebna polytechniky II.</t>
  </si>
  <si>
    <t>Skříň 190x100x52 cm</t>
  </si>
  <si>
    <t>Skříň 200x80x43 cm</t>
  </si>
  <si>
    <t>Skříňka na stroje</t>
  </si>
  <si>
    <t>Regál</t>
  </si>
  <si>
    <t>Pracovní stůl 90x296x60 cm (v x š x h), konstrukce pevná, lepená, bočnice a středové příčky z LTD tl. 18 mm s ABS hranou, v horní pracovní ploše  z LTD tl. 25 mm s ABS hranou výřezy pro průchod tepla z radiátorů s osazením perforovaného plechu s oky 10x10 mm. Kovové prvky s úpravou vypalovací barvou v odstínu RAL. Rozměry v toleranci +/-5%.</t>
  </si>
  <si>
    <t>Kabinet polytechniky</t>
  </si>
  <si>
    <t>Skříň na uskladnění nebezpečných látek</t>
  </si>
  <si>
    <t>Cena celkem za učebnu elektrotechniky</t>
  </si>
  <si>
    <t>Cena celkem za učebnu polytechniky II.</t>
  </si>
  <si>
    <t>Cena celkem za kabinet polytechniky</t>
  </si>
  <si>
    <t>Pracovní deska demonstr - HPL - hrana postforming  tl. 28 mm - m. Rozměry v toleranci +/-5%.</t>
  </si>
  <si>
    <t xml:space="preserve">Stůl žákovský 76x140x60 cm </t>
  </si>
  <si>
    <t>Keramický dřez laboratorní 20x53x47 cm
Výpusť výtokovou trubkou
Baterie studená voda
Vč. napojení a dřezů na již připravené přívody a odpady vody vč. instalačního materiálu.  Rozměry v toleranci +/-5%.</t>
  </si>
  <si>
    <t>Žákovský plastový panel NN s vývody pro banánky o maximálním rozměru 6x10cm, vč. nízkonapěťové kabeláže, svazkování
Napojení médií na již připravené rozvody k pracovištím
(Samostatná rozvodnice učebny v nezbytné kapacitě je zajištěna Objednatelem)</t>
  </si>
  <si>
    <t>Dílenský pracovní stůl o rozměru (v x š x h)  84x160x68 cm. Samonosná kovová celosvařovaná konstrukce, pracovní deska buková spárovka o tloušťce 40 mm. Stůl je vybaven svěrákem a rektifikační šrouby. Součástí stolu je elektropanel obsahující 2x zásuvku 230V s ochranným sklopným krytem. Elektropanel vestavěný do nosné podnože je chráněn proti vnějšímu poškození konstrukcí kovového rámu stolu a přesahem pracovní desky, proto je umístěn v kovové konstrukci ponku, pod pracovní deskou. Elektrické napětí se do stolu přivádí ze země a bude vedeno skrytě vnitřní částí nohy. Kabeláž pod deskou bude vedena v elektroinstalačních kanálech, které jsou upevněny v ocelových C profilech. Stůl  musí splňovat technické požadavky předepsané nařízením vlády č. 118/2016. Kovové části stolu jsou ošetřeny práškovou vypalovanou barvou dle vzorníku RAL. Rozměry v toleranci +/-5%.</t>
  </si>
  <si>
    <t>Pracovní stohovatelná židle bez opěrky, konstrukce z plochooválu 38x20x1,5 mm a jeklu 20x20x1,5 mm, sedák z  porézního foukaného polypropylénu (PP) maximálně silným 20 mm. Požadavek minimálně na  atest na uvolňování emisí zdraví škodlivých látek – těkavých organických sloučenin, kovové části ošetřeny práškovou vypalovací barvou dle vzorníku RAL. Barva sedáku ve výběru, modrá, šedá,černá nebo hnědá.</t>
  </si>
  <si>
    <t>SKŘÍŇ PRO PRÁCI SE DŘEVEM (1 ks)
V. 1907 mm, Š. 1000 mm, HL. 545 mm
Uzamykatelná skříň (materiál: dřevotřísková laminovaná deska o tl. 18 mm v dekoru BUK 381, ABS hrana tl. 2 mm). Obsahuje vnitřní výsuvnou zásuvku rozdělenou na třetiny, výsuvný odvíjecí systém pro brusný papír, lepené úložné organizéry s otvory pro dané nářadí (materiál: surová překližka o tloušťce 9 mm), veškeré organizéry jsou označené nálepkami s příslušným obrázkem nářadí pro které jsou určené, stejně tak na hraně police s příslušným počtem kusů.</t>
  </si>
  <si>
    <t xml:space="preserve">SKŘÍŇ PRO PRÁCI S KOVEM (1 ks)
V. 1907 mm, Š. 1000 mm, HL. 545 mm
Uzamykatelná skříň (materiál: dřevotřísková laminovaná deska o tl. 18 mm v dekoru BUK 381, ABS hrana tl. 2 mm). Obsahuje vnitřní výsuvnou zásuvku rozdělenou na třetiny, odvíjecí systém pro brusný papír, lepené úložné organizéry s otvory pro dané nářadí (materiál: surová překližka o tloušťce 9 mm), veškeré organizéry jsou označené nálepkami s příslušným obrázkem nářadí pro které jsou určené, stejně tak na hraně police s příslušným počtem kusů.
</t>
  </si>
  <si>
    <t xml:space="preserve">SKŘÍŇ PRO PRÁCI S ELEKTREM (1 ks)
V. 1907 mm, Š. 1000 mm, HL. 545 mm
Uzamykatelná skříň (materiál: dřevotřísková laminovaná deska o tl. 18 mm v dekoru BUK 381, ABS hrana tl. 2 mm). Obsahuje vnitřní výsuvnou zásuvku rozdělenou na třetiny, stojan na propojovací kabely s úložným prostorem pro hroty, odvíjecí systém na kabely a cín, lepené úložné organizéry s otvory pro dané nářadí (materiál: surová překližka o tloušťce 9 mm), veškeré organizéry jsou označené nálepkami s příslušným obrázkem nářadí pro které jsou určené, stejně tak na hraně police s příslušným počtem kusů.
</t>
  </si>
  <si>
    <t xml:space="preserve">Pracovní židle </t>
  </si>
  <si>
    <r>
      <t xml:space="preserve"> Nábytek v jednotném dekoru odstín</t>
    </r>
    <r>
      <rPr>
        <sz val="12"/>
        <rFont val="Times New Roman"/>
        <family val="1"/>
        <charset val="238"/>
      </rPr>
      <t xml:space="preserve"> buk.</t>
    </r>
    <r>
      <rPr>
        <sz val="12"/>
        <color theme="1"/>
        <rFont val="Times New Roman"/>
        <family val="1"/>
        <charset val="238"/>
      </rPr>
      <t xml:space="preserve"> Nábytek je poptáván včetně dopravy a montáže (roznesení, ustavení, montáž, kotvení, fixace, seřízení nábytku), přičemž tyto náklady budou rozpočítány zvlášť do každé relevantní položky. Zásuvky 230V a datové zásuvky jsou včetně montáže do nábytku, včetně kabeláže od paty stolu k zásuvce a včetně uvedení do provozu. </t>
    </r>
  </si>
  <si>
    <r>
      <t>Pracovní stůl pod okna</t>
    </r>
    <r>
      <rPr>
        <sz val="13"/>
        <color rgb="FFFF0000"/>
        <rFont val="Times New Roman"/>
        <family val="1"/>
        <charset val="238"/>
      </rPr>
      <t xml:space="preserve"> </t>
    </r>
  </si>
  <si>
    <t>Spojovací plech (1pár)</t>
  </si>
  <si>
    <t>Spojovací plech-úhelník (1pár)</t>
  </si>
  <si>
    <t xml:space="preserve">Kontejner přístavný s prodlouženou deskou </t>
  </si>
  <si>
    <t>Skříň vysoká široká policová s dveřmi vysokými bez zámku</t>
  </si>
  <si>
    <t>Stůl pracovní rovný</t>
  </si>
  <si>
    <t>Sestava stolové desky</t>
  </si>
  <si>
    <t>Regál nástěnný</t>
  </si>
  <si>
    <t>Skříň nástěnná s dveřmi bez zámku</t>
  </si>
  <si>
    <t>Kuchyňská linka</t>
  </si>
  <si>
    <t>SKŘÍŇ PRO PRÁCI SE DŘEVEM (1 ks)</t>
  </si>
  <si>
    <t>V. 1907 mm, Š. 1000 mm, HL. 545 mm</t>
  </si>
  <si>
    <t>Uzamykatelná skříň (materiál: dřevotřísková laminovaná deska o tl. 18 mm v dekoru BUK 381, ABS hrana tl. 2 mm). Obsahuje vnitřní výsuvnou zásuvku rozdělenou na třetiny, výsuvný odvíjecí systém pro brusný papír, lepené úložné organizéry s otvory pro dané nářadí (materiál: surová překližka o tloušťce 9 mm), veškeré organizéry jsou označené nálepkami s příslušným obrázkem nářadí pro které jsou určené, stejně tak na hraně police s příslušným počtem kusů.</t>
  </si>
  <si>
    <t>Pila čepovka16 ks</t>
  </si>
  <si>
    <t>16 ks</t>
  </si>
  <si>
    <t>Brusné papíry o zrnitostech 60, 80 a 120</t>
  </si>
  <si>
    <t>50 m/zrnitost</t>
  </si>
  <si>
    <t>Dláto šíře 8 mm</t>
  </si>
  <si>
    <t>8 ks</t>
  </si>
  <si>
    <t>Dláto šíře 14 mm</t>
  </si>
  <si>
    <t>Ocelová obdélníková škrabka</t>
  </si>
  <si>
    <t>Truhlářské kladivo střední velikosti</t>
  </si>
  <si>
    <t>Gumová palice</t>
  </si>
  <si>
    <t>Rašple kulatá</t>
  </si>
  <si>
    <t>Rašple půlkulatá</t>
  </si>
  <si>
    <t>Rašple plochá</t>
  </si>
  <si>
    <t>Truhlářský úhelník</t>
  </si>
  <si>
    <t>Truhlářský pokosník</t>
  </si>
  <si>
    <t>Skládací metr</t>
  </si>
  <si>
    <t>Honovací brousek</t>
  </si>
  <si>
    <t>1 ks</t>
  </si>
  <si>
    <t>Hoblík střední velikosti</t>
  </si>
  <si>
    <t xml:space="preserve">Rám kupenkové pilky </t>
  </si>
  <si>
    <t>Listy do lupenkové pilky různé síly</t>
  </si>
  <si>
    <t>48 ks</t>
  </si>
  <si>
    <t>Truhlářská svěrka malá</t>
  </si>
  <si>
    <t>Truhlářská svěrka střední</t>
  </si>
  <si>
    <t>Pokosnice</t>
  </si>
  <si>
    <t>Přepravní bedna zelená</t>
  </si>
  <si>
    <t>3 ks</t>
  </si>
  <si>
    <t>SKŘÍŇ PRO PRÁCI S KOVEM (1 ks)</t>
  </si>
  <si>
    <t>Uzamykatelná skříň (materiál: dřevotřísková laminovaná deska o tl. 18 mm v dekoru BUK 381, ABS hrana tl. 2 mm). Obsahuje vnitřní výsuvnou zásuvku rozdělenou na třetiny, odvíjecí systém pro brusný papír, lepené úložné organizéry s otvory pro dané nářadí (materiál: surová překližka o tloušťce 9 mm), veškeré organizéry jsou označené nálepkami s příslušným obrázkem nářadí pro které jsou určené, stejně tak na hraně police s příslušným počtem kusů.</t>
  </si>
  <si>
    <t>Oblouková pilka na železo</t>
  </si>
  <si>
    <t>Pilník kruhový</t>
  </si>
  <si>
    <t>Pilník plochý</t>
  </si>
  <si>
    <t>Pilník tříhranný</t>
  </si>
  <si>
    <t>Pilník půlkulatý</t>
  </si>
  <si>
    <t>Zámečnické kladivo 300g</t>
  </si>
  <si>
    <t>Přední štípací kleště</t>
  </si>
  <si>
    <t>Kombinované kleště</t>
  </si>
  <si>
    <t>Ploché kleště</t>
  </si>
  <si>
    <t>Sada zámečnických sekáčů, průbojníků a důlčíků, 12dílná</t>
  </si>
  <si>
    <t>Raznice čísla</t>
  </si>
  <si>
    <t>2 ks</t>
  </si>
  <si>
    <t>Raznice písmena</t>
  </si>
  <si>
    <t>Sada závitníků</t>
  </si>
  <si>
    <t>Sada jehlových pilníků 10 ks</t>
  </si>
  <si>
    <t>Zámečnický úhelník s dorazem</t>
  </si>
  <si>
    <t>Přesné hrotové kružítko</t>
  </si>
  <si>
    <t>Nůžky na plech, levé</t>
  </si>
  <si>
    <t>Nůžky na plech, pravé</t>
  </si>
  <si>
    <t>Sada vrtáků, 13dílná</t>
  </si>
  <si>
    <t>Mazací sprej</t>
  </si>
  <si>
    <t>Přepravní bedna modrá</t>
  </si>
  <si>
    <t>SKŘÍŇ PRO PRÁCI S ELEKTREM (1 ks)</t>
  </si>
  <si>
    <t>Uzamykatelná skříň (materiál: dřevotřísková laminovaná deska o tl. 18 mm v dekoru BUK 381, ABS hrana tl. 2 mm). Obsahuje vnitřní výsuvnou zásuvku rozdělenou na třetiny, stojan na propojovací kabely s úložným prostorem pro hroty, odvíjecí systém na kabely a cín, lepené úložné organizéry s otvory pro dané nářadí (materiál: surová překližka o tloušťce 9 mm), veškeré organizéry jsou označené nálepkami s příslušným obrázkem nářadí pro které jsou určené, stejně tak na hraně police s příslušným počtem kusů.</t>
  </si>
  <si>
    <t>Stojan na páječku</t>
  </si>
  <si>
    <t>Digitální multimetr</t>
  </si>
  <si>
    <t>Propojovací kabel, červený</t>
  </si>
  <si>
    <t>Propojovací kabel, černý</t>
  </si>
  <si>
    <t>Měřící kabel s hrotem, červená</t>
  </si>
  <si>
    <t>Měřící kabel s hrotem, černá</t>
  </si>
  <si>
    <t>Organizér pro malé součástky</t>
  </si>
  <si>
    <t>4 ks</t>
  </si>
  <si>
    <t>Multifunkční kleště</t>
  </si>
  <si>
    <t>Boční štípací kleště</t>
  </si>
  <si>
    <t>Šroubovák plochý, izolovaný, 1000V</t>
  </si>
  <si>
    <t>Šroubovák PH0, izolovaný, 1000V</t>
  </si>
  <si>
    <t>Šroubovák PZ0, izolovaný 1000V</t>
  </si>
  <si>
    <t>Šroubovák křížový, izolovaný, 1000V</t>
  </si>
  <si>
    <t>Pájka 60W</t>
  </si>
  <si>
    <t>Velká silikonová pájecí podložka</t>
  </si>
  <si>
    <t>Antimagnetická nerezová pinzeta, rovná</t>
  </si>
  <si>
    <t>Antimagnetická nerezová pinzeta, zahnutá</t>
  </si>
  <si>
    <t>Čistící drátěnka na pájecí hroty s obalem</t>
  </si>
  <si>
    <t>Náhradní čistící drátěnky</t>
  </si>
  <si>
    <t>Sada konektorů (faston, očko, vidlička, spojka, krokosvorky - 1000 ks)</t>
  </si>
  <si>
    <t>Izolační páska, žlutá</t>
  </si>
  <si>
    <t>Izolační páska, červená</t>
  </si>
  <si>
    <t>Izolační páska, černá</t>
  </si>
  <si>
    <t>Izolační páska, modrá</t>
  </si>
  <si>
    <t>Plastový box malý, žlutý</t>
  </si>
  <si>
    <t>Přepravní bedna žlutá</t>
  </si>
  <si>
    <t>Školní dílenské skříně pro vypsané vybavení ( vybavení, není součástí dodávky).</t>
  </si>
  <si>
    <t>Stůl pracovní tvarový pravý</t>
  </si>
  <si>
    <t xml:space="preserve">Skříň na aktovky </t>
  </si>
  <si>
    <t xml:space="preserve">Dřez s příslušenstvím. </t>
  </si>
  <si>
    <t xml:space="preserve">Žákovská pracoviště </t>
  </si>
  <si>
    <t xml:space="preserve">Učitelský PC stůl s posuvnou uzamykatelnou deskou a výsuvným mechanismem pro monitor; </t>
  </si>
  <si>
    <t>Spojovací plech</t>
  </si>
  <si>
    <t>Skříňka dem.stolu  na el.výbavu pro 2 zdroje</t>
  </si>
  <si>
    <t xml:space="preserve">Učitelská židle </t>
  </si>
  <si>
    <t xml:space="preserve">Dílenský stůl 84x160x68 cm </t>
  </si>
  <si>
    <t>Stůl žákovský - pracoviště/hnízdo pro skupinu žáků</t>
  </si>
  <si>
    <t xml:space="preserve">Skříň 190x100x42,5 cm  
</t>
  </si>
  <si>
    <t>Skříň 190x100x42,5 cm</t>
  </si>
  <si>
    <t xml:space="preserve">Skříň 190x100x42,5 cm </t>
  </si>
  <si>
    <t>Dřez vč. Příslušenství</t>
  </si>
  <si>
    <t>Manipulační vozík</t>
  </si>
  <si>
    <t>Kancelářská židle otočná</t>
  </si>
  <si>
    <t xml:space="preserve">Stůl pracovní tvarový levý </t>
  </si>
  <si>
    <t>Lednice</t>
  </si>
  <si>
    <t>Název veřejné zakázky: Podpora zvýšení klíčových kompetencí žáků v oblasti přírodovědného a technického vzdělávání na 5. ZŠ Cheb – dodávka nábytku do učeben a kabinetu IV</t>
  </si>
  <si>
    <t>Volně stojící chladnička s mrazákem nahoře, výška 84,5 cm, objem chladničky 84 l, objem mrazničky 14 l, energetická třída F, mechanické ovládání, hlučnost max. 39 dB. Rozměry v toleranci +/-10%.</t>
  </si>
  <si>
    <t xml:space="preserve">Židle bude určena do interiérového prostředí, bude výškově stavitelná. Výšku sedací plochy lze plynule měnit v rozmezí 41cm – 54 cm. Výškovou stavitelnost zaručuje plynová vzpěra, která je přímo určena pro kancelářské židle.  Plynová vzpěra, jež je ovládaná pákou pod sedákem, je vybavena pružným blokováním v požadované poloze, tzn. že je zachováno pružení židle (její horní části) v blokované poloze. Plynová vzpěra bude bezúdržbová.  
Židle  s černým plastovým pěticípým křížem, který bude vyroben z tvrzeného polyamidu, a který muže být osazen buď plastovými kluzáky, nebo otočnými kolečky s běhounem z termoplastické šedé gumy, u kterých je zaručena dostatečná ochrana podlahy (platí i pro podlahy z linolea a PVC). Jednodílná plastová skořepina, bude plnit současně funkci sedáku a opěráku, bude z výlisku PP s výztužnými žebry, bude dostupná v minimálně deseti  barvách s povrchovou úpravou odolnou proti UV záření, skořepina maximálně silná mimo žebra do 30 mm.
Tvarově upravená skořepina zaručuje maximální ergonomii sezení.  Plastová skořepina židle, bude doplněna průhmatem pro snadnější manipulaci s židlí. Skořepina, bude ke spodní části židle přichycena pomocí šroubových spojů s metrickým závitem, které zaručující maximální pevnost spojení skořepina – spodní část židle. </t>
  </si>
  <si>
    <t xml:space="preserve">Zdroj NN 0-24V, plynulá regulace střídavého i stejnosměrného napětí, digitální displej, výstup pro učitele 6V a 12V/6A, výkon 10A, přepínač AC/DC na ovládacím panelu zdroje, výstupy pro připojení NN panelů na žákovských pracovištích, všechny napěťové vstupy jsou chráněny proti přetížení a zkratu. Celý agregát umístěn v plastovém boxu s čelním panelem s vestavnými prvky pro ovládání.  Podružný USB měřící systém na dvojí měření veličin a součastně duplicitní měření výstupu napětí elektrorozvaděče. Skláda se z: Modul Baterie. Sloužící k napájení senzorů, napájení přes USB. LED indikace nabití baterie, rozšířená kapacita, omezení vybíjení, výstupní napětí 0+0-20V, indikované digitálním senzorem a kapacita min. 2300 mAh. Digitální zobrazovací modul. Modul je možno připojit ke kterémukoli senzoru, nebo skupině senzorů. Automatické vyhledání připojených senzorů a zobrazení naměřených hodnot. Přepínání zobrazování měřených hodnot tlačítkem. Senzor napětí (roszah ±20 V) Celá sestava musí být celistvá bez propojovacích kabelů. Nutno umístit do sestavy s el. rozvaděčem a ten bude propojen kabelem k senzoru napětí. Celá sestava bude přenastavitelná a mobilní s možností doplnění dalších měřících senzorů, které nejsou součástí této dodávky. </t>
  </si>
  <si>
    <t>Židle na plynovém pístu, černý nylonový kříž s kluzáky, sedací plocha kruhového tvaru z MDF materiálu s možností nastavení výšky 39 - 52 cm.</t>
  </si>
  <si>
    <t xml:space="preserve">Pracovní deska demonstr - HPL - hrana postforming  tl. 28 mm - m.  </t>
  </si>
  <si>
    <t>Skříň o rozměru  200x79x43 cm (v x š x h)
Konstrukce: LTD  18 mm, lepená konstrukce, 2 mm ABS hrany. Celá konstrukce je zpevněna ocelovým jeklem  40 x 20 mm umístěným z čelní pohledové strany skříně - v horní i spodní části. Profily jsou do korpusu zapuštěny do hloubky 20mm a druhým rozměrem 40 mm rámují uvedené části. Skříň je rovněž osazena čtyřmi rektifikačními šrouby.                                                                                                                                                   
Skříň je dvoudveřová, uzamykatelná, má stavitelné police. Prášková vypalovaná barva na kovových částech  včetně úchytek   v odstínu dle RAL. Rozměry v toleranci +/-5%.</t>
  </si>
  <si>
    <t xml:space="preserve">Učitelský stůl s přípravou pro  vnitřní skrytou elektro vestavbu, kabeláže, výsuv LCD monitoru a s plynule elektricky vertikálně posuvnou pracovní deskou. Katedra o rozměru (v x š x h) 76 x 160 x 68 cm je vestavěna do samonosné ocelové kostry. Boční nohy jsou z plochooválného profilu o rozměru min. 50x30x2mm a max. 70x35x2mm ohýbaného do tvaru "C" nebo jiného tvaru s  250 mm dlouhým rektifikovaným návlekem na spodní části.  Dvojitá záda i boxy  jsou z materiálu LTD 18 mm, hrany ošetřené ABS 2 mm.  Na pracovní desku je předepsán laminovaný  materiál MDF v designu buk, kdy poslední průhledná ochranná vrstva - overlay chrání desku před opotřebením. Pracovní deska katedry o tloušťce 25 mm s ABS hranou je horizontálně posuvná (na ložisku nebo obdobně mechanicky kvalitní řešení), uzamykatelná. Pod pracovní deskou má katedra vestavěný vertikálně výsuvný mechanismus se sklopným VESA držákem a možností umístění   v pěti výškových stupních pro různé velikosti LCD monitoru. Výsuv je realizován pomocí skryté plynové vzpěry, která je vybavena hydraulickým tlumením před dosažením koncové polohy. Odblokování pracuje na principu „propiskového mechanismu“. Pracoviště je současně uzpůsobeno pro práci přednášejícího tím způsobem, že pracovní plocha (pracovní deska) včetně vysunutého/zasunutého monitoru lze plynule elektricky vertikálně vysunout pro práci ve stoje (tzn. 0 až 30 cm), v libovolném bodě uvedeného rozmezí zastavit a opět plynule zasunout zpět. Skříňka s uzamykatelnou roletkou pro AV přístroje šíře 80 cm je vestavěna do samonosné ocelové kostry katedry. Pracoviště má přípravu pro kotvení k podlaze, skrytý prostup kabeláže z podlahy do boxu katedry. Kovové části jsou ošetřeny práškovou vypalovanou barvou - odstín dle RAL. Rozměry v toleranci +/-5%, 5x zásuvka 230v, 1x datová zásuvka
</t>
  </si>
  <si>
    <t>Skříňka demonstračního stolu o rozměru (v x š x h) 90x45x57 cm. Korpus LTD 18 mm s ABS hranou 2 mm, lepená konstrukce. Celá konstrukce je zpevněna ocelovým jeklem min. 40x20 mm umístěným z čelní strany skříňky ve spodní části. Profil je do korpusu zapuštěn do hloubky 20 mm a druhým rozměrem 40 mm ohraničuje spodní část skříňky. Horní část skříňky je připravena na osazení pracovní deskou z odolnějšího materiálu -postforming/HPL folie. Skříňka je vybavená uzamykatelnou zásuvkou s přípravou na vestavbu laboratorního zdroje, pod ní je druhá zásuvka se zámkem s výřezy pro umístění vytypovaných senzorických modulů z učitelských sad a jejich příslušenství. Skříňka je rovněž osazena čtyřmi rektifikačními šrouby. Prášková vypalovaná barva na kovových částech včetně úchytek v odstínu dle RAL. Rozměry v toleranci +/-5%.</t>
  </si>
  <si>
    <t>Skříňka dem. stolu o rozměru (v x š x h)  90x60x57 cm. Korpus LTD 18 mm s ABS hranou 2 mm, lepená konstrukce. Celá konstrukce je zpevněna ocelovým profilem  40x20 mm umístěným z čelní strany skříňky ve spodní části. Profil je do korpusu zapuštěn do hloubky 20 mm a druhým rozměrem 40 mm ohraničuje spodní část skříňky. Horní část skříňky je připravena na osazení pracovní deskou z  odolnějšího materiálu -postforming/HPL folie. Skříňka je zadveřená uzamykatelná, vnitřní prostor skříňky je určen pro vedení vodoinstalace a odpadu ke dřezu. Skříňka je rovněž osazena čtyřmi rektifikačními šrouby. Prášková vypalovaná barva na kovových částech včetně úchytek v odstínu dle RAL. Rozměry v toleranci +/-5%.</t>
  </si>
  <si>
    <t>Skříňka demonstračního stolu o rozměru (v x š x h) 90x77x57 cm. Korpus LTD 18 mm s ABS hranou 2 mm, lepená konstrukce. Celá konstrukce je zpevněna ocelovým jeklem min. 40x20 mm umístěným z čelní strany skříňky ve spodní části. Profil je do korpusu zapuštěn do hloubky 20 mm a druhým rozměrem 40 mm ohraničuje spodní část skříňky. Horní část skříňky je připravena na osazení pracovní deskou z  odolnějšího materiálu -postforming/HPL folie. Skříňka je policová, zadveřená, uzamykatelná. Skříňka je rovněž osazena čtyřmi rektifikačními šrouby. Prášková vypalovaná barva na kovových částech včetně úchytek v odstínu dle RAL. Rozměry v toleranci +/-5%.</t>
  </si>
  <si>
    <t>Stůl (v x š x h) 76x130x60 cm, rám stolu je z ocelových profilů jako celosvařenec. Nosné profily rámu jsou trubka o průměru 50 mm a tloušťce stěny 1,5 mm a jekl 40x20 o tloušťce stěny 1,5 mm. Na pracovní desku je předepsán laminovaný  materiál LTD o tloušťce 25 mm v designu buk, kdy poslední průhledná ochranná vrstva -overlay chrání desku před opotřebením, hrany ošetřeny ABS. Prášková vypalovaná barva na kovových částech v odstínu dle RAL. Rozměry v toleranci +/-5%.</t>
  </si>
  <si>
    <t>Sestava stolů (v x š x h) 90x296x60 cm, bočnice a středová příčka z LTD tl. 18 mm s ABS hranou, v horní pracovní ploše z LTD tl. 25 mm s ABS hranou výřezy pro průchod tepla z radiátorů s osazením perforovaného plechu s oky 10x10 mm. Kovové prvky s úpravou vypalovací barvou v odstínu RAL. Rozměry v toleranci +/-5%.</t>
  </si>
  <si>
    <t>Sestava stolů (v x š x h) 90x305x60 cm, bočnice a středová příčka z LTD tl. 18 mm s ABS hranou, v horní pracovní ploše z LTD tl. 25 mm s ABS hranou výřezy pro průchod tepla z radiátorů s osazením perforovaného plechu s oky 10x10 mm. Kovové prvky s úpravou vypalovací barvou v odstínu RAL. Rozměry v toleranci +/-5%.</t>
  </si>
  <si>
    <t>Skříňka  o rozměru (v x š x h) 90x100x80 cm. Korpus LTD 18 mm s ABS hranou 2 mm, lepená konstrukce. Celá konstrukce je zpevněna ocelovým jeklem min. 40x20 mm umístěným z čelní strany skříňky ve spodní části. Profil je do korpusu zapuštěn do hloubky 20 mm a druhým rozměrem 40 mm ohraničuje spodní část skříňky. Horní část skříňky je připravena na osazení pracovní deskou z  odolnějšího materiálu -postforming/HPL folie. Skříňka je policová, zadveřená, uzamykatelná. Skříňka je rovněž osazena čtyřmi rektifikačními šrouby. Prášková vypalovaná barva na kovových částech včetně úchytek v odstínu dle RAL. Rozměry v toleranci +/-5%.</t>
  </si>
  <si>
    <t>Skříňka závěsná  o rozměru 60x100x43 cm (v x š x h)
Konstrukce: LTD 18 mm, lepená konstrukce, 2 mm ABS hrany. Celá konstrukce je zpevněna ocelovým jeklem 40 x 20 mm umístěným z čelní pohledové strany skříně, v horní části. Jekl je do korpusu zapuštěn do hloubky 20 mm a druhým rozměrem 40 mm rámuje uvedené části skříně. 
Skříň je otevřená se stavitelnou policí.  Prášková vypalovaná barva na kovových částech včetně úchytek v odstínu dle RAL. Rozměry v toleranci +/-5%.</t>
  </si>
  <si>
    <t>Skříňka o rozměru 90x92x60 cm (v x š x h). Konstrukce: LTD  18 mm, lepená konstrukce, 2 mm ABS hrany. Celá konstrukce je zpevněna ocelovým jeklem  40 x 20 mm umístěným z čelní pohledové strany skříně - ve spodní části. Profily jsou do korpusu zapuštěny do hloubky 20 mm a druhým rozměrem 40 mm rámují uvedené části. Skříňka je rovněž osazena rektifikačními šrouby.                                                                                                                                                   
Skříň je dvoudveřová, uzamykatelná, má stavitelné police. Horní část skříňky je připravena na osazení pracovní deskou z odolnějšího materiálu -postforming/HPL folie. Prášková vypalovaná barva na kovových částech včetně úchytek v odstínu dle RAL. Rozměry v toleranci +/-5%.</t>
  </si>
  <si>
    <t>Skříň o rozměru  200x60x43 cm (v x š x h)
Konstrukce: LTD  18 mm, lepená konstrukce, 2 mm ABS hrany. Celá konstrukce je zpevněna ocelovým jeklem  40 x 20 mm umístěným z čelní pohledové strany skříně - v horní i spodní části. Profily jsou do korpusu zapuštěny do hloubky 20 mm a druhým rozměrem 40 mm rámují uvedené části. Skříň je rovněž osazena čtyřmi rektifikačními šrouby.                                                                                                                                                   
Skříň je jednodveřová, uzamykatelná, má stavitelné police. Prášková vypalovaná barva na kovových částech  včetně úchytek  v odstínu dle RAL. Rozměry v toleranci +/-5%.</t>
  </si>
  <si>
    <t>Skříňka závěsná  o rozměru 60x92x43 cm (v x š x h)
Konstrukce: LTD 18 mm, lepená konstrukce, 2 mm ABS hrany. Celá konstrukce je zpevněna ocelovým jeklem 40 x 20 mm umístěným z čelní pohledové strany skříně, v horní části. Jekl je do korpusu zapuštěn do hloubky 20 mm a druhým rozměrem 40 mm rámuje uvedené části skříně. 
Skříň je otevřená se stavitelnou policí.  Prášková vypalovaná barva na kovových částech včetně úchytek v odstínu dle RAL. Rozměry v toleranci +/-5%.</t>
  </si>
  <si>
    <t>Skříň o rozměru  200x100x60 cm (v x š x h)
Konstrukce: LTD  18 mm, lepená konstrukce, 2 mm ABS hrany. Celá konstrukce je zpevněna ocelovým jeklem  40 x 20 mm umístěným z čelní pohledové strany skříně - v horní, střední i spodní části. Profily jsou do korpusu zapuštěny do hloubky 20 mm a druhým rozměrem 40 mm rámují uvedené části. Skříň je rovněž osazena čtyřmi rektifikačními šrouby.                                                                                                                
Horní díl skříně je otevřený, spodní část má dvoje dvířka se zámkem.  Skříň je vybavená - stavitelné police. Prášková vypalovaná barva na kovových částech  včetně úchytek  v odstínu dle RAL. Rozměry v toleranci +/-5%.</t>
  </si>
  <si>
    <t>Skříň o rozměru  200x79x43 cm (v x š x h)
Konstrukce: LTD  18 mm, lepená konstrukce, 2 mm ABS hrany. Celá konstrukce je zpevněna ocelovým jeklem  40 x 20 mm umístěným z čelní pohledové strany skříně - v horní i spodní části. Profily jsou do korpusu zapuštěny do hloubky 20 mm a druhým rozměrem 40 mm rámují uvedené části. Skříň je rovněž osazena čtyřmi rektifikačními šrouby.                                                                                                                                                   
Skříň je dvoudveřová, uzamykatelná, má stavitelné police. Prášková vypalovaná barva na kovových částech  včetně úchytek   v odstínu dle RAL. Rozměry v toleranci +/-5%.</t>
  </si>
  <si>
    <t>Skříň o rozměru  200x60x43 cm (v x š x h)
Konstrukce: LTD  18 mm, lepená konstrukce, 2 mm ABS hrany. Celá konstrukce je zpevněna ocelovým jeklem  40 x 20 mm umístěným z čelní pohledové strany skříně - v horní i spodní části. Profily jsou do korpusu zapuštěny do hloubky 20mm a druhým rozměrem 40 mm rámují uvedené části. Skříň je rovněž osazena čtyřmi rektifikačními šrouby.                                                                                                                                                   
Skříň je jednodveřová, uzamykatelná, má stavitelné police. Prášková vypalovaná barva na kovových částech  včetně úchytek v odstínu dle RAL. Rozměry v toleranci +/-5%.</t>
  </si>
  <si>
    <t>Skříň o rozměru  200x70x60 cm (v x š x h)
Konstrukce: LTD  18 mm, lepená konstrukce, 2 mm ABS hrany. Celá konstrukce je zpevněna ocelovým jeklem  40 x 20 mm umístěným z čelní pohledové strany skříně - v horní, střední i spodní části. Profily jsou do korpusu zapuštěny do hloubky 20 mm a druhým rozměrem 40 mm rámují uvedené části. Skříň je rovněž osazena čtyřmi rektifikačními šrouby.                                                                                                                
Horní díl otevřený, spodní díl skříně je uzavřený, uzamykatelný.  Skříň je vybavená - stavitelné police. Prášková vypalovaná barva na kovových částech  včetně úchytek je v odstínu dle RAL. Rozměry v toleranci +/-5%.</t>
  </si>
  <si>
    <t>Skříň atypická o rozměru (v x š x h) 170x160x43 cm, 16x otevřený box za účelem umístění žákovských aktovek.  Konstrukce: LTD  18 mm, lepená konstrukce, 2 mm ABS hrany. Celá konstrukce je zpevněna ocelovým jeklem  40 x 20 mm umístěným z čelní pohledové strany skříně - ve spodní části. Jekl je do korpusu zapuštěn do hloubky 20 mm a druhým rozměrem 40 mm rámují uvedené části. Skříň je rovněž osazena čtyřmi rektifikačními šrouby. Prášková vypalovaná barva na kovových částech v odstínu dle RAL. Rozměry v toleranci +/-5%.</t>
  </si>
  <si>
    <t>Učitelský stůl celodřevěný, rohový  76x200x80/200x70 cm (v x š x h), pevný zásuvkový kontejner s centrálním zámkem, otevřený PC box, LTD tl. 18 mm s ABS hranou, Na pracovní desku je předepsán laminovaný  materiál LTD o tloušťce 25mm v designu buk, kdy poslední průhledná ochranná vrstva -overlay chrání desku před opotřebením, ABS hrana. Prášková vypalovaná barva na kovových částech je v odstínu dle RAL. Rozměry v toleranci +/-5%, 5x zásuvka 230V, 1x datová zásuvka
Drobné elektroinstalační práce - napojení elektroinstalace pro pracoviště katedry a zdroje nízkého napětí v zásuvkové skříňce, zásuvky, kabeláž CYKY 3x2,5; ostatní kabeláže projekce.</t>
  </si>
  <si>
    <t xml:space="preserve">Židle bude určena do interiérového prostředí, bude výškově stavitelná. Výšku sedací plochy lze plynule měnit v rozmezí 41cm – 54 cm. Výškovou stavitelnost zaručuje plynová vzpěra, která je přímo určena pro kancelářské židle. Plynová vzpěra, jež je ovládaná pákou pod sedákem, je vybavena pružným blokováním v požadované poloze, tzn. že je zachováno pružení židle (její horní části) v blokované poloze. Plynová vzpěra bude bezúdržbová.  
Židle s černým plastovým pěticípým křížem, který bude vyroben z tvrzeného polyamidu, a který muže být osazen buď plastovými kluzáky, nebo otočnými kolečky s běhounem z termoplastické šedé gumy, u kterých je zaručena dostatečná ochrana podlahy (platí i pro podlahy z linolea a PVC). Jednodílná plastová skořepina bude plnit současně funkci sedáku a opěráku, bude z výlisku PP s výztužnými žebry, bude dostupná v minimálně deseti  barvách s povrchovou úpravou odolnou proti UV záření, skořepina maximálně silná mimo žebra do 30 mm.
Tvarově upravená skořepina zaručuje maximální ergonomii sezení.  Plastová skořepina židle bude doplněna průhmatem pro snadnější manipulaci s židlí. Skořepina bude ke spodní části židle přichycena pomocí šroubových spojů s metrickým závitem, které zaručující maximální pevnost spojení skořepina – spodní část židle. </t>
  </si>
  <si>
    <t>Stůl (v x š x h) 76x140x60 cm, konstrukce pevná lepená LTD tl. 18 mm s PUR hranou, v zadní části zavětrování výšky 30 cm. Na pracovní desku je předepsán laminovaný  materiál LTD o tloušťce 25 mm v designu buk, kdy poslední průhledná ochranná vrstva -overlay chrání desku před opotřebením, litá PUR hrana. Rozměry v toleranci +/-5%.</t>
  </si>
  <si>
    <t>Pracovní stohovatelná židle bez opěrky, konstrukce z plochooválu 38x20x1,5 mm a jeklu 20x20x1,5 mm pro pevné usazení sedáku, sedák z  foukaného polypropylénu (PP). Sedák maximálně 20 mm silný s krempou a ergonomickým lisováním pro správné sezení žáků, sedák bude mít minimálně atest na uvolňování emisí zdraví škodlivých látek – těkavých organických sloučenin. Kovové části ošetřeny práškovou vypalovací barvou dle vzorníku RAL. Rozměry v toleranci +/-5%.</t>
  </si>
  <si>
    <t>Pracovní stohovatelná židle bez opěrky, konstrukce z plochooválu 38x20x1,5 mm a jeklu 20x20x1,5 mm pro pevné usazení sedáku, sedák z  foukaného polypropylénu (PP). Sedák maximálně 20 mm silný s krempou a ergonomickým lisováním pro správné sezení žáků, sedák bude mít minimálně atest na uvolňování emisí zdraví škodlivých látek – těkavých organických sloučenin. Kovové části ošetřeny práškovou vypalovací barvou dle vzorníku RAL</t>
  </si>
  <si>
    <t>Skříňka závěsná  o rozměru 60x90x30 cm (v x š x h)
Konstrukce: LTD 18 mm, lepená konstrukce, 2 mm ABS hrany. Celá konstrukce je zpevněna ocelovým jeklem 40 x 20 mm umístěným z čelní pohledové strany skříně, v horní části. Jekl je do korpusu zapuštěn do hloubky 20 mm a druhým rozměrem 40 mm rámuje uvedené části skříně. 
Skříň je dvoudveřová se stavitelnou policí.  Prášková vypalovaná barva na kovových částech včetně úchytek v odstínu dle RAL. Rozměry v toleranci +/-5%.</t>
  </si>
  <si>
    <t>Skříň o rozměru  200x100x40 cm (v x š x h)
Konstrukce: LTD  18 mm, lepená konstrukce, 2 mm ABS hrany. Celá konstrukce je zpevněna ocelovým jeklem  40 x 20 mm umístěným z čelní pohledové strany skříně - v horní, střední i spodní části. Profily jsou do korpusu zapuštěny do hloubky 20 mm a druhým rozměrem 40 mm rámují uvedené části. Skříň je rovněž osazena čtyřmi rektifikačními šrouby.                                                                                                                    
Skříň je otevřená, vybavená - stavitelné police. Prášková vypalovaná barva na kovových částech v odstínu dle RAL. Rozměry v toleranci +/-5%.</t>
  </si>
  <si>
    <t>Skříňka  o rozměru (v x š x h) 90x90x57 cm. Korpus LTD 18 mm s ABS hranou 2 mm, lepená konstrukce. Celá konstrukce je zpevněna ocelovým jeklem min. 40x20 mm umístěným z čelní strany skříňky ve spodní části. Profil je do korpusu zapuštěn do hloubky 20 mm a druhým rozměrem 40 mm ohraničuje spodní část skříňky. Horní část skříňky je připravena na osazení pracovní deskou a dřezem vč. baterie. Skříňka je policová, zadveřená, uzamykatelná. Skříňka je rovněž osazena čtyřmi rektifikačními šrouby. Prášková vypalovaná barva na kovových částech včetně úchytek v odstínu dle RAL. Rozměry v toleranci +/-5%.</t>
  </si>
  <si>
    <t>Skříň o rozměru  200x79x43 cm (v x š x h)
Konstrukce: LTD  18 mm, lepená konstrukce, 2 mm ABS hrany. Celá konstrukce je zpevněna ocelovým jeklem  40 x 20 mm umístěným z čelní pohledové strany skříně - v horní i spodní části. Profily jsou do korpusu zapuštěny do hloubky 20 mm a druhým rozměrem 40 mm rámují uvedené části. Skříň je rovněž osazena čtyřmi rektifikačními šrouby.                                                                                                                                                   
Skříň je dvoudveřová, uzamykatelná, má stavitelné police. Prášková vypalovaná barva na kovových částech  včetně úchytek v odstínu dle RAL. Rozměry v toleranci +/-5%.</t>
  </si>
  <si>
    <t>Skříň o rozměru  200x79x60 cm (v x š x h)
Konstrukce: LTD  18 mm, lepená konstrukce, 2 mm ABS hrany. Celá konstrukce je zpevněna ocelovým jeklem  40 x 20 mm umístěným z čelní pohledové strany skříně - v horní i spodní části. Profily jsou do korpusu zapuštěny do hloubky 20 mm a druhým rozměrem 40 mm rámují uvedené části. Skříň je rovněž osazena čtyřmi rektifikačními šrouby.                                                                                                                                                   
Skříň je dvoudveřová, uzamykatelná, má stavitelné police. Prášková vypalovaná barva na kovových částech  včetně úchytek v odstínu dle RAL. Rozměry v toleranci +/-5%.</t>
  </si>
  <si>
    <t>Skříňka  o rozměru (v x š x h) 90x90x60 cm. Korpus LTD 18 mm s ABS hranou 2 mm, lepená konstrukce. Celá konstrukce je zpevněna ocelovým jeklem min. 40x20 mm umístěným z čelní strany skříňky ve spodní a horní části. Profil je do korpusu zapuštěn do hloubky 20 mm a druhým rozměrem 40 mm ohraničuje spodní část skříňky.  Skříňka je otevřená, policová. Skříňka je rovněž osazena čtyřmi rektifikačními šrouby. Prášková vypalovaná barva na kovových částech v odstínu dle RAL. Rozměry v toleranci +/-5%.</t>
  </si>
  <si>
    <t>Skříň atypická o rozměru (v x š x h) 170x200x43 cm, 20x otevřený box za účelem umístění žákovských aktovek.  Konstrukce: LTD  18 mm, lepená konstrukce, 2 mm ABS hrany. Celá konstrukce je zpevněna ocelovým jeklem  40 x 20 mm umístěným z čelní pohledové strany skříně - ve spodní části. Jekl je do korpusu zapuštěn do hloubky 20 mm a druhým rozměrem 40 mm rámují uvedené části. Skříň je rovněž osazena čtyřmi rektifikačními šrouby. Prášková vypalovaná barva na kovových částech v odstínu dle RAL. Rozměry v toleranci +/-5%.</t>
  </si>
  <si>
    <t>Komplet š. 90 cm je tvořen věšákem se 11 háčky vč. odkládací police, sítem s drátěnými oky o velikosti 5x5 cm a lavičkou s odkládacím roštem na obuv. Kompletní konstrukce z  plochoválného profilu 38x20 mm, LTD tl. 18 mm s ABS hranou, sedací plocha MDF 25 mm s lakovanou hranou. Kovové části jsou ošetřeny práškovou vypalovací barvou v odstínu RAL. Rozměry v toleranci +/-5%.</t>
  </si>
  <si>
    <t xml:space="preserve">Učitelské kompaktní pracoviště s přípravou pro vnitřní skrytou elektro vestavbu, kabeláže a výsuv LCD monitoru a s plynule elektricky vertikálně posuvnou pracovní deskou. Katedra o rozměru (v x š x h) 76x160x 68 cm je vestavěna do samonosné ocelové kostry. Boční nohy jsou z plochooválného profilu 50x30x2 mm ohýbaného do tvaru "C" s minimálně 250 mm dlouhým rektifikovaným návlekem na spodní části. Dvojitá záda i boxy  budou z materiálu LTD 18 mm, hrany ošetřené ABS 2 mm. Součástí katedry je uzamykatelná roletková skříňka.
Na pracovní desku, bude předepsán laminovaný materiál MDF v designu buk, kdy poslední průhledná ochranná vrstva – OVERLAY významně chrání desku před opotřebením. Pracovní deska katedry o tloušťce 25 mm s jednolitou PUR hranou (pro zvýšení voděodolnosti) je horizontálně posuvná (na ložisku nebo obdobně mechanicky kvalitní řešení), uzamykatelná. 
Pod pracovní deskou má katedra vestavěný vertikálně výsuvný mechanismus se sklopným VESA držákem a možností umístění v pěti výškových stupních pro různé velikosti LCD monitoru. Výsuv je realizován pomocí skryté plynové vzpěry, která je vybavena hydraulickým tlumením před dosažením koncové polohy (omezení dynamických rázů od skokového zastavení výsuvu). Odblokování, bude pracovat na principu „propiskového mechanismu“. Pracoviště bude současně uzpůsobeno pro práci přednášejícího tím způsobem, že pracovní plocha (pracovní deska) včetně vysunutého/zasunutého monitoru lze plynule elektricky vertikálně vysunout pro práci ve stoje (tzn. 0 až 30 cm), v libovolném bodě uvedeného rozmezí zastavit a opět plynule zasunout zpět. 
Při zasunutí výsuvu (monitoru) dojde k automatické blokaci výsuvu. Plastové kluzné segmenty pro hladký a tichý chod výsuvu jsou snadno vyměnitelné pro případný servis po dlouholetém používání. Pracoviště, bude mít přípravu pro kotvení k podlaze, skrytý prostup kabeláže z podlahy do boxu katedry. Kovové části, budou ošetřeny práškovou vypalovanou barvou - odstín dle RAL. 
Součástí bude: 5x zásuvka 230v, 1x datová zásuvka
Drobné elektroinstalační práce:
Napojení elektroinstalace pro pracoviště katedry a zdroje nízkého napětí v zásuvkové skříňce, zásuvky, kabeláž CYKY 3x2,5; ostatní kabeláže případné projekce.
</t>
  </si>
  <si>
    <t xml:space="preserve">Židle bude určena do interiérového prostředí, bude výškově stavitelná. Výšku sedací plochy lze plynule měnit v rozmezí 41cm – 54 cm. Výškovou stavitelnost zaručuje plynová vzpěra, která je přímo určena pro kancelářské židle.  Plynová vzpěra, jež je ovládaná pákou pod sedákem, je vybavena pružným blokováním v požadované poloze, tzn. že je zachováno pružení židle (její horní části) v blokované poloze. Plynová vzpěra bude bezúdržbová.  
Židle  s černým plastovým pěticípým křížem, který bude vyroben z tvrzeného polyamidu, a který muže být osazen buď plastovými kluzáky, nebo otočnými kolečky s běhounem z termoplastické šedé gumy, u kterých je zaručena dostatečná ochrana podlahy (platí i pro podlahy z linolea a PVC).Jednodílná plastová skořepina, bude plnit současně funkci sedáku a opěráku, bude z výlisku PP s výztužnými žebry, bude dostupná v minimálně deseti  barvách s povrchovou úpravou odolnou proti UV záření, skořepina maximálně silná mimo žebra do 30 mm.
Tvarově upravená skořepina zaručuje maximální ergonomii sezení.  Plastová skořepina židle, bude doplněna průhmatem pro snadnější manipulaci s židlí. Skořepina, bude ke spodní části židle přichycena pomocí šroubových spojů s metrickým závitem, které zaručující maximální pevnost spojení skořepina – spodní část židle. </t>
  </si>
  <si>
    <t>Skříňka demonstračního stolu o rozměru (v x š x h) 90x63x57 cm. Korpus LTD 18 mm s ABS hranou 2 mm, lepená konstrukce. Celá konstrukce je zpevněna ocelovým jeklem min. 40x20 mm umístěným z čelní strany skříňky ve spodní části. Profil je do korpusu zapuštěn do hloubky 20 mm a druhým rozměrem 40 mm ohraničuje spodní část skříňky. Horní část skříňky je připravena na osazení pracovní deskou z  odolnějšího materiálu -postforming/HPL folie. Skříňka je vybavená uzamykatelnou zásuvkou s přípravou na vestavbu laboratorního zdroje, pod ní je druhá zásuvka se zámkem s výřezy pro umístění vytypovaných senzorických modulů z učitelských sad a jejich příslušenství. Skříňka je rovněž osazena čtyřmi rektifikačními šrouby. Prášková vypalovaná barva na kovových částech včetně úchytek v odstínu dle RAL. Rozměry v toleranci +/-5%.</t>
  </si>
  <si>
    <t>Zdroj NN 0-24V, plynulá regulace střídavého i stejnosměrného napětí, digitální displej,výstup pro učitele 6V a 12V/6A, výkon 10A, přepínač AC/DC na ovládacím panelu zdroje, výstupy pro připojení NN panelů na žákovských pracovištích, všechny napěťové vstupy jsou chráněny proti přetížení a zkratu. Celý agregát umístěn v plastovém boxu s čelním panelem s vestavnými prvky pro ovládání.  Podružný USB měřící systém na dvojí měření veličin a součastně duplicitní měření výstupu napětí elektrorozvaděče. Skláda se : Modul Baterie. Sloužící k napájení senzorů, napájení přes USB. LED indikace nabití baterie, rozšířená kapacita, omezení vybíjení, výstupní napětí 4,7-5V, kapacita min. 2300 mAh., Digitální zobrazovací modul. Modul je možno připojit ke kterémukoli senzoru, nebo skupině senzorů. Automatické vyhledání připojených senzorů a zobrazení naměřených hodnot. Přepínání zobrazování měřených hodnot tlačítkem. Senzor napětí (roszah ±20 V). Celá sestava musí být celistvá bez propojovacích kabelů. Nutno umístit do sestavy s el. rozvaděčem a ten bude propojen kabelem k senzoru napětí. Celá sestava bude přenastavitelná a s možností doplnění dalších měřících systémů, které nyní nejsou součástí dodávky. Tento systém mohou samostatně využívat učitelé tak žáci a bude v případě potřeby mobilní.</t>
  </si>
  <si>
    <t>Žákovský stůl dvoumístný  o rozměru (v x š x h) 76 x 130 x 60 cm. Konstrukce z materiálu LTD o tloušťce 18 mm se zavětrováním ocelovým perforovaným plechem o tloušťce 1 mm. Na pracovní desku je předepsán laminovaný  materiál LTD o tloušťce 18 mm v designu buk, kdy poslední průhledná ochranná vrstva -overlay chrání desku před opotřebením, hrany ošetřeny ABS. Kovové části ošetřeny práškovou vypalovanou barvou dle RAL. Rozměry v toleranci +/- 5%.</t>
  </si>
  <si>
    <t>Stůl celodřevěný s perforovaným zavětrováním, 76x120x60 cm</t>
  </si>
  <si>
    <t xml:space="preserve">Židle bude určena do interiérového prostředí, bude výškově stavitelná. Výšku sedací plochy lze plynule měnit v rozmezí 41cm – 54 cm. Výškovou stavitelnost zaručuje plynová vzpěra, která je přímo určena pro kancelářské židle.  Plynová vzpěra, jež je ovládaná pákou pod sedákem, je vybavena pružným blokováním v požadované poloze, tzn. že je zachováno pružení židle (její horní části) v blokované poloze. Plynová vzpěra bude bezúdržbová.  
Židle  s černým plastovým pěticípým křížem, který bude vyroben z tvrzeného polyamidu, a který muže být osazen buď plastovými kluzáky, nebo otočnými kolečky s běhounem z termoplastické šedé gumy, u kterých je zaručena dostatečná ochrana podlahy (platí i pro podlahy z linolea a PVC).Jednodílná plastová skořepina, bude plnit současně funkci sedáku a opěráku, bude z výlisku PP s výztužnými žebry, bude dostupná v minimálně deseti  barvách s povrchovou úpravou odolnou proti UV záření.
Tvarově upravená skořepina zaručuje maximální ergonomii sezení.  Plastová skořepina židle, bude doplněna průhmatem pro snadnější manipulaci s židlí. Skořepina, bude ke spodní části židle přichycena pomocí šroubových spojů s metrickým závitem, které zaručující maximální pevnost spojení skořepina – spodní část židle. </t>
  </si>
  <si>
    <t>Stůl pracovní o rozměru (v x š x h) 76x130x60 cm. Konstrukce z materiálu LTD o tloušťce 18 mm se zavětrováním ocelovým perforovaným plechem o tloušťce 1 mm. Na pracovní desku je předepsán laminovaný  materiál LTD o tloušťce 18 mm v designu buk, kdy poslední průhledná ochranná vrstva -overlay chrání desku před opotřebením, hrany ošetřeny ABS. Kovové části ošetřeny práškovou vypalovanou barvou dle RAL. Rozměry v toleranci +/- 5%.</t>
  </si>
  <si>
    <t>Demonstrační pracoviště žákovské  (v x š x h) 90x870x50 cm - skříňky:  2x š. 40 cm, jednodveřová, 2x š. 80 cm, zásuvková, 3x š. 80 cm, dvoudveřová, konstrukce je zpevněna ocelovým profilem  40x20 mm umístěným z čelní strany skříňky ve spodní části. Profil je do korpusu zapuštěn do hloubky 20 mm a druhým rozměrem 40 mm ohraničuje spodní část skříňky. Horní část skříňky je připravena na osazení pracovní deskou z odolnějšího materiálu -postforming/HPL folie. Prášková vypalovaná barva na kovových částech  včetně úchytek v odstínu dle RAL. Rozměry v toleranci +/-5%.</t>
  </si>
  <si>
    <t xml:space="preserve">Učitelské kompaktní pracoviště s přípravou pro vnitřní skrytou elektro vestavbu, kabeláže a výsuv LCD monitoru a s plynule elektricky vertikálně posuvnou pracovní deskou. Katedra o rozměru (v x š x h) 76x160x 68 cm je vestavěna do samonosné ocelové kostry. Boční nohy jsou z plochooválného profilu 50x30x2 mm ohýbaného do tvaru "C" s minimálně 250 mm dlouhým rektifikovaným návlekem na spodní části. Dvojitá záda i boxy  budou z materiálu LTD 18 mm, hrany ošetřené ABS 2mm. Součástí katedry je uzamykatelná roletková skříňka.
Na pracovní desku, bude předepsán laminovaný materiál MDF v designu buk, kdy poslední průhledná ochranná vrstva – OVERLAY významně chrání desku před opotřebením. Pracovní deska katedry o tloušťce 25 mm s jednolitou PUR hranou (pro zvýšení voděodolnosti) je horizontálně posuvná (na ložisku nebo obdobně mechanicky kvalitní řešení), uzamykatelná. 
Pod pracovní deskou má katedra vestavěný vertikálně výsuvný mechanismus se sklopným VESA držákem a možností umístění v pěti výškových stupních pro různé velikosti LCD monitoru. Výsuv je realizován pomocí skryté plynové vzpěry, která je vybavena hydraulickým tlumením před dosažením koncové polohy (omezení dynamických rázů od skokového zastavení výsuvu). Odblokování, bude pracovat na principu „propiskového mechanismu“. Pracoviště bude současně uzpůsobeno pro práci přednášejícího tím způsobem, že pracovní plocha (pracovní deska) včetně vysunutého/zasunutého monitoru lze plynule elektricky vertikálně vysunout pro práci ve stoje (tzn. 0 až 30 cm), v libovolném bodě uvedeného rozmezí zastavit a opět plynule zasunout zpět. 
Při zasunutí výsuvu (monitoru) dojde k automatické blokaci výsuvu. Plastové kluzné segmenty pro hladký a tichý chod výsuvu jsou snadno vyměnitelné pro případný servis po dlouholetém používání. Pracoviště, bude mít přípravu pro kotvení k podlaze, skrytý prostup kabeláže z podlahy do boxu katedry. Kovové části, budou ošetřeny práškovou vypalovanou barvou - odstín dle RAL. 
Součástí bude: 5x zásuvka 230v, 1x datová zásuvka
Drobné elektroinstalační práce:
Napojení elektroinstalace pro pracoviště katedry a zdroje nízkého napětí v zásuvkové skříňce, zásuvky, kabeláž CYKY 3x2,5; ostatní kabeláže případné projekce.
</t>
  </si>
  <si>
    <t>Skříňka demonstračního stolu o rozměru (v x š x h) 90x75x57 cm. Korpus LTD 18 mm s ABS hranou 2 mm, lepená konstrukce. Celá konstrukce je zpevněna ocelovým jeklem min. 40x20 mm umístěným z čelní strany skříňky ve spodní části. Profil je do korpusu zapuštěn do hloubky 20 mm a druhým rozměrem 40 mm ohraničuje spodní část skříňky. Horní část skříňky je připravena na osazení pracovní deskou z  odolnějšího materiálu -postforming/HPL folie. Skříňka je vybavená uzamykatelnou zásuvkou s přípravou na vestavbu laboratorního zdroje, pod ní je druhá zásuvka se zámkem s výřezy pro umístění vytypovaných senzorických modulů z učitelských sad a jejich příslušenství. Skříňka je rovněž osazena čtyřmi rektifikačními šrouby v podlaze skříně tak, aby průchod podlahou byl pouze na imbusový klíč, tyto aretace nesmí být vidět a musí obsahovat kovovou konstrukci pro pevnější stabilitu. Prášková vypalovaná barva na kovových částech včetně úchytek v odstínu dle RAL. Rozměry v toleranci +/-5%.</t>
  </si>
  <si>
    <t>Zdroj NN 0-24V, plynulá regulace střídavého i stejnosměrného napětí, digitální displej,výstup pro učitele 6V a 12V/6A, výkon 10A, přepínač AC/DC na ovládacím panelu zdroje, výstupy pro připojení NN panelů na žákovských pracovištích, všechny napěťové vstupy jsou chráněny proti přetížení a zkratu. Celý agregát umístěn v plastovém boxu s čelním panelem s vestavnými prvky pro ovládání.  Podružný USB měřící systém na dvojí měření veličin a součastně duplicitní měření výstupu napětí elektrorozvaděče. Skláda se : Modul Baterie. Sloužící k napájení senzorů, napájení přes USB. LED indikace nabití baterie, rozšířená kapacita, omezení vybíjení, výstupní napětí 4,7-5V, kapacita min. 2300 mAh., Digitální zobrazovací modul. Modul je možno připojit ke kterémukoli senzoru, nebo skupině senzorů. Automatické vyhledání připojených senzorů a zobrazení naměřených hodnot. Přepínání zobrazování měřených hodnot tlačítkem. Senzor napětí (roszah ±20 V) Celá sestava musí být celistvá bez propojavcích kabelů. Nutno umístit do  sestavy s el. rozvaděčem a ten bude propojen kabelem k senzoru napětí. Celá sestava bude přenastavitelná a s možností doplnění dalších měřících systému, které nyní nejsou součástí dodávky. Tento systém mohou samostatně využívat učitelé tak žáci a bude v případě potřeby mobilní.</t>
  </si>
  <si>
    <t xml:space="preserve">Židle bude určena do interiérového prostředí, bude výškově stavitelná. Výšku sedací plochy lze plynule měnit v rozmezí 41cm – 54 cm. Výškovou stavitelnost zaručuje plynová vzpěra, která je přímo určena pro kancelářské židle. Plynová vzpěra, jež je ovládaná pákou pod sedákem, je vybavena pružným blokováním v požadované poloze, tzn. že je zachováno pružení židle (její horní části) v blokované poloze. Plynová vzpěra bude bezúdržbová.  
Židle  s černým plastovým pěticípým křížem, který bude vyroben z tvrzeného polyamidu, a který muže být osazen buď plastovými kluzáky, nebo otočnými kolečky s běhounem z termoplastické šedé gumy, u kterých je zaručena dostatečná ochrana podlahy (platí i pro podlahy z linolea a PVC). Jednodílná plastová skořepina, bude plnit současně funkci sedáku a opěráku, bude z výlisku PP s výztužnými žebry, bude dostupná v minimálně deseti  barvách s povrchovou úpravou odolnou proti UV záření, skořepina maximálně silná mimo žebra do 30 mm.
Tvarově upravená skořepina zaručuje maximální ergonomii sezení.  Plastová skořepina židle, bude doplněna průhmatem pro snadnější manipulaci s židlí. Skořepina, bude ke spodní části židle přichycena pomocí šroubových spojů s metrickým závitem, které zaručující maximální pevnost spojení skořepina – spodní část židle. </t>
  </si>
  <si>
    <t>Výška pracovní plochy stolu je plynule nastavitelná v rozsahu 76-96 cm. Hloubka stolu je 68 cm a šířka 100 cm.
Rám dílenského stolu bude vyroben jako celosvařenec z ocelových profilů, což dává stolu vysokou pevnost a stabilitu. Nohy budou vyrobeny z ocelového jeklu 40x40x2 mm a jsou podélně spojeny jeklem 40x20x1,5 a jeklem 40x40x2. Kovový rám je ošetřen práškovou vypalovanou barvou.    
Stůl bude výškově stavitelný pomocí hydraulického systému, který umožňuje plynulé nastavení výšky pracovní desky stolu. Hydraulický systém se bude skládat ze čtyř výsuvných hydraulických válců ukrytých uvnitř noh stolu a ručního vládání výsuvu těchto válců. Nosnost stolu bude minimálně 200 kg v každé nastavené poloze. Stůl bude osazen hliníkovým vodícím systémem, který bude umožňovat instalaci posuvných loží a to tak, aby se lože umístěno do vodící lišty mohlo pohybovat po celé delce stolu. Tím dopomůžeme variability používání stolu. 1x lože bude součásti stolu.
Pracovní deska dílenského stolu bude vyrobena z bukové spárovky (z bukového masívu) o tloušťce 40 mm. Dílenský stůl je opatřen rektifikačními šrouby pro vyrovnání nerovnosti podlahy.Rozměry v toleranci +/-5%.</t>
  </si>
  <si>
    <t>Skříň r.min.1907x1000x527mm, individuální umístění polic. Materiál LTD s ABS hranou 2 mm, pevné kolíkové lepené spoje, rektifikace umístěna v podlaze skříňě na imbisový klíč.</t>
  </si>
  <si>
    <t>Skříň o rozměru  200x80x43 cm (v x š x h)
Konstrukce: LTD  18 mm, lepená konstrukce, 2 mm ABS hrany. Celá konstrukce je zpevněna ocelovým jeklem  40 x 20 mm umístěným z čelní pohledové strany skříně - v horní i spodní části. Profily jsou do korpusu zapuštěny do hloubky 20 mm a druhým rozměrem 40 mm rámují uvedené části. Skříň je rovněž osazena čtyřmi rektifikačními šrouby.                                                                                                                                                   
Skříň je dvoudveřová, uzamykatelná, má stavitelné police. Prášková vypalovaná barva na kovových částech  včetně úchytek  v odstínu dle RAL. Rozměry v toleranci +/-5%.</t>
  </si>
  <si>
    <t>Skříňka  o rozměru (v x š x h) 90x100x57 cm. Korpus LTD 18 mm s ABS hranou 2 mm, lepená konstrukce. Celá konstrukce je zpevněna ocelovým jeklem min. 40x20 mm umístěným z čelní strany skříňky ve spodní části. Profil je do korpusu zapuštěn do hloubky 20 mm a druhým rozměrem 40 mm ohraničuje spodní část skříňky. Horní část skříňky je osazena pracovní deskou z bukové sparovky tl. 40 mm. Skříňka je policová, zadveřená, uzamykatelná. Skříňka je rovněž osazena čtyřmi rektifikačními šrouby. Prášková vypalovaná barva na kovových částech včetně úchytek v odstínu dle RAL. Rozměry v toleranci +/-5%.</t>
  </si>
  <si>
    <t>Skříňka  o rozměru (v x š x h) 90x90x57 cm. Korpus LTD 18mm s ABS hranou 2 mm, lepená konstrukce. Celá konstrukce je zpevněna ocelovým jeklem min. 40x20 mm umístěným z čelní strany skříňky ve spodní části. Profil je do korpusu zapuštěn do hloubky 20 mm a druhým rozměrem 40 mm ohraničuje spodní část skříňky. Horní část skříňky je připravena na osazení pracovní deskou a dřezem vč. baterie. Skříňka je policová, zadveřená, uzamykatelná. Skříňka je rovněž osazena čtyřmi rektifikačními šrouby v podlaze skříně tak, aby průchod podlahou byl pouze na imbusový klíč, tyto aretace nesmí být vidět a musí obsahovat kovovou konstrukci pro pevnější stabilitu. Prášková vypalovaná barva na kovových částech včetně úchytek v odstínu dle RAL. Rozměry v toleranci +/-5%.</t>
  </si>
  <si>
    <t xml:space="preserve">Keramický dřez laboratorní 20x53x47 cm
Výpusť výtokovou trubkou
Baterie studená voda
Vč. napojení a dřezů na již připravené přívody a odpady vody vč. instalačního materiálu. </t>
  </si>
  <si>
    <t>Regál policový 200x80x60 cm z plochooválného ohýbaného profilu 38x20 mm, LTD police 18-25 mm silné s ABS hranou 2 mm. Minimálně 4 police. Rozměry v toleranci +/-5%.</t>
  </si>
  <si>
    <t>Vozík (v x š x h) 86x70x45 cm, konstrukce z plochooválných profilů 38x20 mm, odkládací police z LTD tl. 18 mm s ABS hranou, konstrukce opatřena kolečky. Kovové prvky s úpravou vypalovací barvou v odstínu RAL. Rozměry v toleranci +/-5%.</t>
  </si>
  <si>
    <t>Komplet š. 155 cm je tvořen věšákem se 17 háčky vč. odkládací police, sítem s drátěnými oky o velikosti 5x5 cm a lavičkou s odkládacím roštem na obuv. Kompletní konstrukce z  plochoválného profilu 38x20 mm, LTD tl. 18 mm s ABS hranou, sedací plocha MDF 25 mm s lakovanou hranou. Kovové části jsou ošetřeny práškovou vypalovací barvou v odstínu RAL. Rozměry v toleranci +/-5%.</t>
  </si>
  <si>
    <t>Kancelářská židle otočná s výškovým stavením pomocí plynového pístu, plochý nylonový kříž s kolečky, bez područek, čalouněná látkou s odolností vůči prodření 150 tis.cyklů, mechanika asynchro, nosnost 120 kg.</t>
  </si>
  <si>
    <t>Stůl pracovní tvarový levý, 1600/650 x hl. 1000/800 x v. 750 mm,
stolová deska tl. 25 mm s PUR hranou směrem k sedícímu ohraněna litou PUR hranou minimálně 40mm v barvě šedé se sklonem ergonomicky pozvolna zkosené hrany v úhlu 20-25 stupňů., 2 x průchodka pr. 60 mm, podnož:
(kovové stojny spojené lubem z lamina tl. 18 mm, v. 330 mm), výšková rektifikace pro vyrovnání nerovností podlahy, dekory, barvy, barevné kombinace.  Rozměry v toleranci +/-5%.</t>
  </si>
  <si>
    <t>Stůl pracovní tvarový pravý, 1600/650 x hl. 1000/800 x v. 750 mm,
stolová deska tl. 25 mm s PUR hranou minimálně 40 mm v barvě šedé se sklonem ergonomicky pozvolna zkosené hrany v úhlu 20-25 stupňů., 2 x průchodka pr. 60 mm, podnož: (kovové stojny spojené lubem z lamina tl. 18 mm, v. 330 mm), výšková rektifikace pro vyrovnání nerovností podlahy, dekory, barvy, barevné kombinace. Rozměry v toleranci +/-5%.</t>
  </si>
  <si>
    <t>Kontejner přístavný s prodlouženou deskou tl. 25 mm s PUR hranou (pravo / levý) minimálně 40 mm v barvě šedé se sklonem ergonomicky pozvolna zkosené hrany v úhlu 20-25 stupňů , 2 x průchodka, 800/430 x hl. 650/600 x v. 750 mm, 1 x tužkovník plastový + 4 x zásuvka kovová s polovýsuvy bez tlumení, boky, záda a čela tl. 18 mm, dno tl. 25 mm, pod dnem rektifikační kluzáky v. 17 mm pro vyrovnání nerovností podlahy. Rozměry v toleranci +/-5%.</t>
  </si>
  <si>
    <t>Skříň vysoká široká policová s dveřmi vysokými bez zámku, 800 x hl. 600 x v. 2020, 5 x police tl. 18 mm (1 x pevná + 4 x volná s bezpečnostními podpěrkami), boky a police tl. 18 mm, záda v drážce tl. 8 mm, půda a dno tl. 25 mm naložené na boky s přesahem přes boky o 22 mm dopředu, ze zadní strany skříně pohledové (hrany s olepením, záda povrchově upravená), závěsy (panty) dveří bez tlumení, pod dnem rektifikační kluzáky v. 17 mm pro vyrovnání nerovností podlahy. Rozměry v toleranci +/-5%.</t>
  </si>
  <si>
    <t>Stůl pracovní rovný, 1800 x 650 x v. 750 mm, stolová deska tl. 25 mm s PUR hranou minimálně 40mm v barvě šedé se sklonem ergonomicky pozvolna zkosené hrany v úhlu 20-25 stupňů., 2 x průchodka pr. 60 mm. (kovové stojny spojené lubem z lamina tl. 18 mm, v. 330 mm), výšková rektifikace pro vyrovnání nerovností podlahy. Rozměry v toleranci +/-5%.</t>
  </si>
  <si>
    <t>Sestava stolové desky se 2 ks skříní  1600 x hl. 650/422 x v. 750 mm:
1 x  (stolová deska tl. 25 mm s PUR hranou minimálně 40 mm v barvě šedé se sklonem ergonomicky pozvolna zkosené hrany v úhlu 20-25 stupňů., bez průchodek), š.1600 x hl.650 x tl. 25 mm,  2 ks skříní š. 800 a hl. 422 stojích vedle sebe a odsazených od přední hrany desky o cca 200 mm  
2 x skříň, š. 800 x hl. 422 x v. 725 mm (bez půdy, kterou tvoří deska), skříň nízká široká s dveřmi plnými nízkými bez zámku, 1 x police volná s bezpečnostními podpěrkami, boky a police tl. 18 mm, záda v drážce tl. 8 mm, dno tl. 25 mm naložené na boky s přesahem přes boky o 22 mm dopředu, ze zadní strany skříně pohledové (hrany s olepením, záda povrchově upravená), závěsy (panty) dveří bez tlumení, pod dnem rektifikační kluzáky v. 17 mm pro vyrovnání nerovností podlahy. Rozměry v toleranci +/-5%.</t>
  </si>
  <si>
    <t>Sestava stolové desky s 1 ks skříně 1300/800 x hl. 650/422 x v. 750 mm:
1 x  (stolová deska tl. 25 mm s PUR hranou minimálně 40mm v barvě šedé se sklonem ergonomicky pozvolna zkosené hrany v úhlu 20-25 stupňů., bez průchodek), 1600 x hl.650 x tl. 25 mm, s úpravou vrtání pro korpusy 1 ks skříně š. 800 a hl. 422 stojící u levé strany (hrany) desky a odsazené od přední hrany desky o cca 200 mm
1 x skříň, š. 800 x hl. 422 x v. 725 mm (bez půdy, kterou tvoří deska skříň nízká široká s dveřmi plnými nízkými bez zámku, 1 x police volná s bezpečnostními podpěrkami, boky a police tl. 18 mm, záda v drážce tl. 8 mm, dno tl.25 mm naložené na boky s přesahem přes boky o 22 mm dopředu, ze zadní strany skříně pohledové (hrany s olepením, záda povrchově upravená), závěsy (panty) dveří bez tlumení, pod dnem rektifikační kluzáky v. 17 mm pro vyrovnání nerovností podlahy. Rozměry v toleranci +/-5%.</t>
  </si>
  <si>
    <t>Regál nástěnný, 600 x hl. 300 x v. 600 mm, 1 x police volná s bezpečnostními podpěrkami, půda, dno, boky a police ... tl. 18 mm (půda a dno vložené mezi boky), záda sololak, tl. 3 mm (v drážce), vč. kování pro zavěšení na zeď, ze zadní strany nepohledové hrany bez olepení a záda jednostranně pohledová (sololak umístěný povrchově upravenou stranou dovnitř skříně). Rozměry v toleranci +/-5%.</t>
  </si>
  <si>
    <t>Skříň nástěnná s dveřmi bez zámku, 600 x hl. 300 (+ 18 mm dveře) x v. 600 mm, 1x police volná s bezpečnostními podpěrkami, půda, dno, boky a police tl. 18 mm (půda a dno vložené mezi boky), záda tl. 3 mm (v drážce), vč. kování pro zavěšení na zeď, dveře tl. 18 mm naložené jak na boky, tak na půdu a dno, závěsy (panty) dveří bez tlumení, ze zadní strany nepohledové  hrany bez olepení a záda jednostranně pohledová. Rozměry v toleranci +/-5%.</t>
  </si>
  <si>
    <t>Kuchyňská linka spodní 1200 x hl. 600 x v. 867 mm:
na levé straně skříň šíře 600 mm třízásuvková (1 x zásuvka nízká + 2 x zásuvka vysoká, s plnovýsuvy s tlumením ... bočnice s výsuvy kovové, dno a záda zásuvek lamino), hl. 560 (+ 18 mm čela) x v. 829 mm (se soklovými nohami v. 100 mm, bez prac. desky), koprus smontovaný (slepený) z výroby  na pravé straně skříň dřezová s dveřmi a jednou policí volnou (s bezpečnostními podpěrkami) š. 600 mm, hl. 560 (+ 18 mm dveře) x v. 829 mm (se soklovými nohami v. 100 mm, bez prac. desky), , koprus smontovaný (slepený) z výroby pracovní kuchyňská deska s čelní postformingovou hranou hl. 600 mm, tl. 38 mm společná přes 2 skříně ... délka 1200 mm dveře tl.18 mm naložené na korpus (boky, dno a vlys pod pracovní deskou ... tl. 18 mm), závěsy (panty) dveří bez tlumení, ze zadní strany nepohledové hrany bez olepení a záda jednostranně pohledová. Obkladová deska / zádový panel posazen na pracovní desky a nalepen na zeď výšky cca 500 mm, délka 1200 mm, z lamina tl. 18 mm v dekoru čelních ploch u podlahy soklové lišty v. 100 mm, tl. 18 mm, s těsnící transparentní lištou dekory. Součástí je dřez a vodovodní baterie. Rozměry v toleranci +/-10%.</t>
  </si>
  <si>
    <t>Skříň na uskladnění nebezpečných látek (v x š x h) 195x95x50 cm, kovová, 4x police se záchytnou vanou 20 litrů, nosnost police 60 kg, cylindrický zámek. Prášková vypalovaná barva na kovových částech  včetně úchytek je  v odstínu dle RAL. Rozměry v toleranci +/-5%. Umístění do jiné místnosti.</t>
  </si>
  <si>
    <t>Skříň 180x90x43 cm</t>
  </si>
  <si>
    <t>Skříň o rozměru  180x90x43 cm ( v x š x h )
Konstrukce: LTD  18 mm, lepená konstrukce, 2 mm ABS hrany. Celá konstrukce je zpevněna ocelovým jeklem  40 x 20 mm umístěným z čelní pohledové strany skříně - v horní, střední i spodní části. Profily jsou do korpusu zapuštěny do hloubky 20mm a druhým rozměrem 40 mm rámují uvedené části. Skříň je rovněž osazena čtyřmi rektifikačními šrouby.                                                                                                                
Horní díl skříně je otevřený, spodní část má dvoje dvířka se zámkem.  Skříň je vybavená - stavitelné police. Prášková vypalovaná barva na kovových částech  včetně úchytek je s antibakteriální / anticovid ochranou v odstínu dle RAL. Rozměry v toleranci +/-5%.</t>
  </si>
  <si>
    <r>
      <rPr>
        <b/>
        <sz val="12"/>
        <color theme="1"/>
        <rFont val="Times New Roman"/>
        <family val="1"/>
        <charset val="238"/>
      </rPr>
      <t xml:space="preserve">Pokyn k vyplnění:   Zadavatel v této příloze stanovil základní požadavky a parametry dodávaného zboží, které dodavatel musí dodržet a zohlednit ve své nabídce. </t>
    </r>
    <r>
      <rPr>
        <sz val="12"/>
        <color theme="1"/>
        <rFont val="Times New Roman"/>
        <family val="1"/>
        <charset val="238"/>
      </rPr>
      <t xml:space="preserve">Dodavatel do položky </t>
    </r>
    <r>
      <rPr>
        <u/>
        <sz val="12"/>
        <color theme="1"/>
        <rFont val="Times New Roman"/>
        <family val="1"/>
        <charset val="238"/>
      </rPr>
      <t>Parametry nabízeného plnění</t>
    </r>
    <r>
      <rPr>
        <sz val="12"/>
        <color theme="1"/>
        <rFont val="Times New Roman"/>
        <family val="1"/>
        <charset val="238"/>
      </rPr>
      <t xml:space="preserve"> doplní, zda jeho nabídka splňuje/nesplňuje zadavatelem požadovanou technickou specifikaci. </t>
    </r>
    <r>
      <rPr>
        <sz val="12"/>
        <rFont val="Times New Roman"/>
        <family val="1"/>
        <charset val="238"/>
      </rPr>
      <t xml:space="preserve"> Dodavatel může nabídnout zboží s parametry v rozsahu vyjádřené procentuální tolerance u požadovaných parametrů položek, nikoli s parametry horšími, než požaduje zadavatel v zadávacích podmínkách a této příloze. </t>
    </r>
    <r>
      <rPr>
        <sz val="12"/>
        <color theme="1"/>
        <rFont val="Times New Roman"/>
        <family val="1"/>
        <charset val="238"/>
      </rPr>
      <t xml:space="preserve">Předmětem dodávky musí být zboží nové, ne repasované. Dodavatel do položky Jednotková cena v Kč bez DPH doplní jím nabízenou cenu.                                                                                                                                                                                    </t>
    </r>
  </si>
  <si>
    <t>DOPLNÍ DODAVATEL         SPLŇUJE/NESPLŇUJE</t>
  </si>
  <si>
    <t>Záruční doba pro níže uvedené plnění: 24 měsíců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</si>
</sst>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6" x14ac:knownFonts="1">
    <font>
      <sz val="11"/>
      <color theme="1"/>
      <name val="Calibri"/>
      <family val="2"/>
      <charset val="238"/>
      <scheme val="minor"/>
    </font>
    <font>
      <sz val="12"/>
      <color theme="1"/>
      <name val="Times New Roman"/>
      <family val="1"/>
      <charset val="238"/>
    </font>
    <font>
      <b/>
      <sz val="12"/>
      <color theme="1"/>
      <name val="Times New Roman"/>
      <family val="1"/>
      <charset val="238"/>
    </font>
    <font>
      <u/>
      <sz val="12"/>
      <color theme="1"/>
      <name val="Times New Roman"/>
      <family val="1"/>
      <charset val="238"/>
    </font>
    <font>
      <sz val="8"/>
      <name val="Verdana"/>
      <family val="2"/>
      <charset val="238"/>
    </font>
    <font>
      <sz val="12"/>
      <color rgb="FFFF0000"/>
      <name val="Times New Roman"/>
      <family val="1"/>
      <charset val="238"/>
    </font>
    <font>
      <sz val="11"/>
      <color theme="1"/>
      <name val="Calibri"/>
      <family val="2"/>
      <charset val="238"/>
      <scheme val="minor"/>
    </font>
    <font>
      <sz val="10"/>
      <name val="Arial CE"/>
      <charset val="238"/>
    </font>
    <font>
      <sz val="10"/>
      <name val="Arial CE"/>
      <family val="2"/>
      <charset val="238"/>
    </font>
    <font>
      <sz val="10"/>
      <name val="Arial"/>
      <family val="2"/>
      <charset val="238"/>
    </font>
    <font>
      <sz val="12"/>
      <name val="Times New Roman"/>
      <family val="1"/>
      <charset val="238"/>
    </font>
    <font>
      <b/>
      <sz val="12"/>
      <color rgb="FFFF0000"/>
      <name val="Times New Roman"/>
      <family val="1"/>
      <charset val="238"/>
    </font>
    <font>
      <sz val="12"/>
      <color theme="1"/>
      <name val="Calibri"/>
      <family val="2"/>
      <charset val="238"/>
      <scheme val="minor"/>
    </font>
    <font>
      <b/>
      <sz val="14"/>
      <color theme="1"/>
      <name val="Times New Roman"/>
      <family val="1"/>
      <charset val="238"/>
    </font>
    <font>
      <sz val="13"/>
      <color theme="1"/>
      <name val="Times New Roman"/>
      <family val="1"/>
      <charset val="238"/>
    </font>
    <font>
      <sz val="13"/>
      <color rgb="FFFF0000"/>
      <name val="Times New Roman"/>
      <family val="1"/>
      <charset val="238"/>
    </font>
    <font>
      <i/>
      <sz val="13"/>
      <color rgb="FFFF0000"/>
      <name val="Times New Roman"/>
      <family val="1"/>
      <charset val="238"/>
    </font>
    <font>
      <sz val="13"/>
      <color theme="1"/>
      <name val="Calibri"/>
      <family val="2"/>
      <charset val="238"/>
      <scheme val="minor"/>
    </font>
    <font>
      <sz val="13"/>
      <color rgb="FFFF0000"/>
      <name val="Calibri"/>
      <family val="2"/>
      <charset val="238"/>
      <scheme val="minor"/>
    </font>
    <font>
      <sz val="13"/>
      <name val="Calibri"/>
      <family val="2"/>
      <charset val="238"/>
      <scheme val="minor"/>
    </font>
    <font>
      <b/>
      <sz val="13"/>
      <color theme="1"/>
      <name val="Times New Roman"/>
      <family val="1"/>
      <charset val="238"/>
    </font>
    <font>
      <sz val="13"/>
      <name val="Times New Roman"/>
      <family val="1"/>
      <charset val="238"/>
    </font>
    <font>
      <b/>
      <sz val="20"/>
      <color theme="1"/>
      <name val="Times New Roman"/>
      <family val="1"/>
      <charset val="238"/>
    </font>
    <font>
      <sz val="18"/>
      <color theme="1"/>
      <name val="Times New Roman"/>
      <family val="1"/>
      <charset val="238"/>
    </font>
    <font>
      <u/>
      <sz val="18"/>
      <color theme="1"/>
      <name val="Times New Roman"/>
      <family val="1"/>
      <charset val="238"/>
    </font>
    <font>
      <sz val="16"/>
      <color theme="1"/>
      <name val="Times New Roman"/>
      <family val="1"/>
      <charset val="238"/>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40">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ck">
        <color auto="1"/>
      </top>
      <bottom style="thick">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thick">
        <color auto="1"/>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top style="thick">
        <color auto="1"/>
      </top>
      <bottom style="thick">
        <color auto="1"/>
      </bottom>
      <diagonal/>
    </border>
    <border>
      <left/>
      <right style="medium">
        <color indexed="64"/>
      </right>
      <top style="thick">
        <color auto="1"/>
      </top>
      <bottom style="thick">
        <color auto="1"/>
      </bottom>
      <diagonal/>
    </border>
    <border>
      <left style="medium">
        <color indexed="64"/>
      </left>
      <right style="thin">
        <color indexed="64"/>
      </right>
      <top/>
      <bottom style="thin">
        <color indexed="64"/>
      </bottom>
      <diagonal/>
    </border>
    <border>
      <left style="medium">
        <color indexed="64"/>
      </left>
      <right style="thin">
        <color auto="1"/>
      </right>
      <top style="thin">
        <color auto="1"/>
      </top>
      <bottom/>
      <diagonal/>
    </border>
    <border>
      <left style="thick">
        <color auto="1"/>
      </left>
      <right style="thick">
        <color auto="1"/>
      </right>
      <top/>
      <bottom style="medium">
        <color indexed="64"/>
      </bottom>
      <diagonal/>
    </border>
    <border>
      <left style="thick">
        <color auto="1"/>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8">
    <xf numFmtId="0" fontId="0" fillId="0" borderId="0"/>
    <xf numFmtId="0" fontId="4" fillId="0" borderId="0"/>
    <xf numFmtId="0" fontId="7" fillId="0" borderId="0"/>
    <xf numFmtId="0" fontId="9" fillId="0" borderId="0"/>
    <xf numFmtId="0" fontId="6" fillId="0" borderId="0"/>
    <xf numFmtId="0" fontId="8" fillId="0" borderId="0"/>
    <xf numFmtId="44" fontId="7" fillId="0" borderId="0" applyFont="0" applyFill="0" applyBorder="0" applyAlignment="0" applyProtection="0"/>
    <xf numFmtId="0" fontId="4" fillId="0" borderId="0"/>
  </cellStyleXfs>
  <cellXfs count="113">
    <xf numFmtId="0" fontId="0" fillId="0" borderId="0" xfId="0"/>
    <xf numFmtId="0" fontId="1" fillId="0" borderId="0" xfId="0" applyFont="1" applyAlignment="1">
      <alignment horizontal="center" vertical="center" wrapText="1"/>
    </xf>
    <xf numFmtId="0" fontId="1" fillId="0" borderId="0" xfId="0" applyFont="1" applyAlignment="1">
      <alignment wrapText="1"/>
    </xf>
    <xf numFmtId="0" fontId="5" fillId="0" borderId="0" xfId="0" applyFont="1" applyAlignment="1">
      <alignment wrapText="1"/>
    </xf>
    <xf numFmtId="0" fontId="5" fillId="0" borderId="0" xfId="0" applyFont="1" applyAlignment="1">
      <alignment vertical="center" wrapText="1"/>
    </xf>
    <xf numFmtId="0" fontId="1" fillId="0" borderId="0" xfId="0" applyFont="1" applyAlignment="1">
      <alignment vertical="center" wrapText="1"/>
    </xf>
    <xf numFmtId="0" fontId="2" fillId="3" borderId="1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2" fillId="0" borderId="0" xfId="0" applyFont="1" applyAlignment="1">
      <alignment wrapText="1"/>
    </xf>
    <xf numFmtId="0" fontId="1" fillId="0" borderId="0" xfId="0" applyFont="1" applyAlignment="1">
      <alignment horizontal="left" vertical="top" wrapText="1"/>
    </xf>
    <xf numFmtId="0" fontId="12" fillId="0" borderId="0" xfId="0" applyFont="1" applyAlignment="1">
      <alignment horizontal="left" vertical="top" wrapText="1"/>
    </xf>
    <xf numFmtId="0" fontId="14" fillId="0" borderId="26" xfId="0" applyFont="1" applyBorder="1" applyAlignment="1">
      <alignment horizontal="center" vertical="center" wrapText="1"/>
    </xf>
    <xf numFmtId="0" fontId="14" fillId="0" borderId="26" xfId="0" applyFont="1" applyBorder="1" applyAlignment="1">
      <alignment horizontal="left" vertical="center" wrapText="1"/>
    </xf>
    <xf numFmtId="0" fontId="16" fillId="0" borderId="9" xfId="0" applyFont="1" applyBorder="1" applyAlignment="1" applyProtection="1">
      <alignment horizontal="center" vertical="center" wrapText="1"/>
      <protection locked="0"/>
    </xf>
    <xf numFmtId="4" fontId="14" fillId="0" borderId="9" xfId="0" applyNumberFormat="1" applyFont="1" applyBorder="1" applyAlignment="1" applyProtection="1">
      <alignment horizontal="center" vertical="center" wrapText="1"/>
      <protection locked="0"/>
    </xf>
    <xf numFmtId="4" fontId="14" fillId="0" borderId="9" xfId="0" applyNumberFormat="1" applyFont="1" applyBorder="1" applyAlignment="1">
      <alignment horizontal="center" vertical="center" wrapText="1"/>
    </xf>
    <xf numFmtId="4" fontId="14" fillId="0" borderId="10" xfId="0" applyNumberFormat="1" applyFont="1" applyBorder="1" applyAlignment="1">
      <alignment horizontal="center" vertical="center" wrapText="1"/>
    </xf>
    <xf numFmtId="0" fontId="17" fillId="0" borderId="1" xfId="0" applyFont="1" applyBorder="1" applyAlignment="1">
      <alignment horizontal="left" vertical="center" wrapText="1"/>
    </xf>
    <xf numFmtId="0" fontId="15" fillId="0" borderId="0" xfId="0" applyFont="1" applyAlignment="1">
      <alignment horizontal="center" vertical="center" wrapText="1"/>
    </xf>
    <xf numFmtId="0" fontId="14" fillId="0" borderId="0" xfId="0" applyFont="1" applyAlignment="1">
      <alignment horizontal="center" vertical="center" wrapText="1"/>
    </xf>
    <xf numFmtId="0" fontId="14" fillId="0" borderId="21" xfId="0" applyFont="1" applyBorder="1" applyAlignment="1">
      <alignment horizontal="center" vertical="center" wrapText="1"/>
    </xf>
    <xf numFmtId="0" fontId="18" fillId="0" borderId="1" xfId="0" applyFont="1" applyBorder="1" applyAlignment="1">
      <alignment horizontal="left" vertical="center" wrapText="1"/>
    </xf>
    <xf numFmtId="0" fontId="19" fillId="0" borderId="1" xfId="0" applyFont="1" applyBorder="1" applyAlignment="1">
      <alignment horizontal="justify" vertical="center" wrapText="1"/>
    </xf>
    <xf numFmtId="0" fontId="19" fillId="0" borderId="1" xfId="0" applyFont="1" applyBorder="1" applyAlignment="1">
      <alignment vertical="center" wrapText="1"/>
    </xf>
    <xf numFmtId="0" fontId="19" fillId="0" borderId="1" xfId="2" applyFont="1" applyBorder="1" applyAlignment="1">
      <alignment horizontal="left" vertical="center" wrapText="1"/>
    </xf>
    <xf numFmtId="0" fontId="18" fillId="0" borderId="1" xfId="0" applyFont="1" applyBorder="1" applyAlignment="1">
      <alignment vertical="center" wrapText="1"/>
    </xf>
    <xf numFmtId="0" fontId="16" fillId="0" borderId="6" xfId="0" applyFont="1" applyBorder="1" applyAlignment="1" applyProtection="1">
      <alignment horizontal="center" vertical="center" wrapText="1"/>
      <protection locked="0"/>
    </xf>
    <xf numFmtId="0" fontId="14" fillId="0" borderId="11" xfId="0" applyFont="1" applyBorder="1" applyAlignment="1">
      <alignment horizontal="center" vertical="center" wrapText="1"/>
    </xf>
    <xf numFmtId="0" fontId="14" fillId="0" borderId="11" xfId="0" applyFont="1" applyBorder="1" applyAlignment="1">
      <alignment horizontal="left" vertical="center" wrapText="1"/>
    </xf>
    <xf numFmtId="0" fontId="16" fillId="0" borderId="12" xfId="0" applyFont="1" applyBorder="1" applyAlignment="1" applyProtection="1">
      <alignment horizontal="center" vertical="center" wrapText="1"/>
      <protection locked="0"/>
    </xf>
    <xf numFmtId="4" fontId="14" fillId="0" borderId="12" xfId="0" applyNumberFormat="1" applyFont="1" applyBorder="1" applyAlignment="1">
      <alignment horizontal="center" vertical="center" wrapText="1"/>
    </xf>
    <xf numFmtId="4" fontId="14" fillId="0" borderId="13" xfId="0" applyNumberFormat="1" applyFont="1" applyBorder="1" applyAlignment="1">
      <alignment horizontal="center" vertical="center" wrapText="1"/>
    </xf>
    <xf numFmtId="0" fontId="14" fillId="0" borderId="30" xfId="0" applyFont="1" applyBorder="1" applyAlignment="1">
      <alignment horizontal="center" vertical="center" wrapText="1"/>
    </xf>
    <xf numFmtId="4" fontId="14" fillId="0" borderId="34" xfId="0" applyNumberFormat="1" applyFont="1" applyBorder="1" applyAlignment="1">
      <alignment horizontal="center" vertical="center" wrapText="1"/>
    </xf>
    <xf numFmtId="4" fontId="14" fillId="0" borderId="35" xfId="0" applyNumberFormat="1" applyFont="1" applyBorder="1" applyAlignment="1">
      <alignment horizontal="center" vertical="center" wrapText="1"/>
    </xf>
    <xf numFmtId="0" fontId="14" fillId="4" borderId="6" xfId="0" applyFont="1" applyFill="1" applyBorder="1" applyAlignment="1">
      <alignment vertical="top" wrapText="1"/>
    </xf>
    <xf numFmtId="0" fontId="21" fillId="4" borderId="9" xfId="0" applyFont="1" applyFill="1" applyBorder="1" applyAlignment="1">
      <alignment horizontal="center" vertical="center" wrapText="1"/>
    </xf>
    <xf numFmtId="0" fontId="14" fillId="4" borderId="9" xfId="0" applyFont="1" applyFill="1" applyBorder="1" applyAlignment="1">
      <alignment horizontal="center" vertical="center"/>
    </xf>
    <xf numFmtId="4" fontId="14" fillId="0" borderId="31" xfId="0" applyNumberFormat="1" applyFont="1" applyBorder="1" applyAlignment="1">
      <alignment horizontal="center" vertical="center" wrapText="1"/>
    </xf>
    <xf numFmtId="4" fontId="14" fillId="0" borderId="32" xfId="0" applyNumberFormat="1" applyFont="1" applyBorder="1" applyAlignment="1">
      <alignment horizontal="center" vertical="center" wrapText="1"/>
    </xf>
    <xf numFmtId="0" fontId="14" fillId="0" borderId="0" xfId="0" applyFont="1" applyAlignment="1">
      <alignment wrapText="1"/>
    </xf>
    <xf numFmtId="0" fontId="21" fillId="4" borderId="6" xfId="0" applyFont="1" applyFill="1" applyBorder="1" applyAlignment="1">
      <alignment horizontal="center" vertical="center" wrapText="1"/>
    </xf>
    <xf numFmtId="0" fontId="14" fillId="4" borderId="6" xfId="0" applyFont="1" applyFill="1" applyBorder="1" applyAlignment="1">
      <alignment horizontal="center" vertical="center"/>
    </xf>
    <xf numFmtId="4" fontId="14" fillId="0" borderId="6" xfId="0" applyNumberFormat="1" applyFont="1" applyBorder="1" applyAlignment="1">
      <alignment horizontal="center" vertical="center" wrapText="1"/>
    </xf>
    <xf numFmtId="4" fontId="14" fillId="0" borderId="15" xfId="0" applyNumberFormat="1" applyFont="1" applyBorder="1" applyAlignment="1">
      <alignment horizontal="center" vertical="center" wrapText="1"/>
    </xf>
    <xf numFmtId="0" fontId="21" fillId="4" borderId="6" xfId="0" applyFont="1" applyFill="1" applyBorder="1" applyAlignment="1">
      <alignment vertical="top" wrapText="1"/>
    </xf>
    <xf numFmtId="0" fontId="14" fillId="0" borderId="27" xfId="0" applyFont="1" applyBorder="1" applyAlignment="1">
      <alignment horizontal="center" vertical="center" wrapText="1"/>
    </xf>
    <xf numFmtId="0" fontId="21" fillId="4" borderId="8" xfId="0" applyFont="1" applyFill="1" applyBorder="1" applyAlignment="1">
      <alignment horizontal="center" vertical="center" wrapText="1"/>
    </xf>
    <xf numFmtId="0" fontId="14" fillId="4" borderId="8" xfId="0" applyFont="1" applyFill="1" applyBorder="1" applyAlignment="1">
      <alignment horizontal="center" vertical="center"/>
    </xf>
    <xf numFmtId="4" fontId="14" fillId="0" borderId="8" xfId="0" applyNumberFormat="1" applyFont="1" applyBorder="1" applyAlignment="1">
      <alignment horizontal="center" vertical="center" wrapText="1"/>
    </xf>
    <xf numFmtId="4" fontId="14" fillId="0" borderId="37" xfId="0" applyNumberFormat="1" applyFont="1" applyBorder="1" applyAlignment="1">
      <alignment horizontal="center" vertical="center" wrapText="1"/>
    </xf>
    <xf numFmtId="0" fontId="14" fillId="0" borderId="33" xfId="0" applyFont="1" applyBorder="1" applyAlignment="1">
      <alignment wrapText="1"/>
    </xf>
    <xf numFmtId="0" fontId="16" fillId="0" borderId="8" xfId="0" applyFont="1" applyBorder="1" applyAlignment="1" applyProtection="1">
      <alignment horizontal="center" vertical="center" wrapText="1"/>
      <protection locked="0"/>
    </xf>
    <xf numFmtId="0" fontId="14" fillId="0" borderId="30" xfId="0" applyFont="1" applyBorder="1" applyAlignment="1">
      <alignment wrapText="1"/>
    </xf>
    <xf numFmtId="0" fontId="14" fillId="0" borderId="19" xfId="0" applyFont="1" applyBorder="1" applyAlignment="1">
      <alignment horizontal="center" vertical="center" wrapText="1"/>
    </xf>
    <xf numFmtId="4" fontId="20" fillId="0" borderId="28" xfId="0" applyNumberFormat="1" applyFont="1" applyBorder="1" applyAlignment="1">
      <alignment horizontal="center" vertical="center" wrapText="1"/>
    </xf>
    <xf numFmtId="4" fontId="20" fillId="0" borderId="29" xfId="0" applyNumberFormat="1" applyFont="1" applyBorder="1" applyAlignment="1">
      <alignment horizontal="center" vertical="center" wrapText="1"/>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25" fillId="0" borderId="0" xfId="0" applyFont="1" applyAlignment="1">
      <alignment horizontal="center" vertical="center" wrapText="1"/>
    </xf>
    <xf numFmtId="0" fontId="25" fillId="0" borderId="0" xfId="0" applyFont="1"/>
    <xf numFmtId="0" fontId="25" fillId="0" borderId="30" xfId="0" applyFont="1" applyBorder="1" applyAlignment="1">
      <alignment vertical="center" wrapText="1"/>
    </xf>
    <xf numFmtId="0" fontId="25" fillId="0" borderId="5" xfId="0" applyFont="1" applyBorder="1" applyAlignment="1">
      <alignment horizontal="right" vertical="center" wrapText="1"/>
    </xf>
    <xf numFmtId="0" fontId="25" fillId="0" borderId="38" xfId="0" applyFont="1" applyBorder="1" applyAlignment="1">
      <alignment vertical="center" wrapText="1"/>
    </xf>
    <xf numFmtId="0" fontId="25" fillId="0" borderId="39" xfId="0" applyFont="1" applyBorder="1" applyAlignment="1">
      <alignment horizontal="right" vertical="center" wrapText="1"/>
    </xf>
    <xf numFmtId="0" fontId="25" fillId="0" borderId="0" xfId="0" applyFont="1" applyAlignment="1">
      <alignment vertical="center"/>
    </xf>
    <xf numFmtId="0" fontId="25" fillId="0" borderId="0" xfId="0" applyFont="1" applyAlignment="1">
      <alignment vertical="center" wrapText="1"/>
    </xf>
    <xf numFmtId="0" fontId="22" fillId="0" borderId="0" xfId="0" applyFont="1" applyAlignment="1">
      <alignment horizontal="center" vertical="center" wrapText="1"/>
    </xf>
    <xf numFmtId="0" fontId="14" fillId="4" borderId="26" xfId="0" applyFont="1" applyFill="1" applyBorder="1" applyAlignment="1">
      <alignment horizontal="justify" vertical="top" wrapText="1"/>
    </xf>
    <xf numFmtId="0" fontId="14" fillId="4" borderId="6" xfId="0" applyFont="1" applyFill="1" applyBorder="1" applyAlignment="1">
      <alignment horizontal="justify" vertical="top" wrapText="1"/>
    </xf>
    <xf numFmtId="0" fontId="14" fillId="0" borderId="26" xfId="0" applyFont="1" applyBorder="1" applyAlignment="1">
      <alignment horizontal="justify" vertical="top" wrapText="1"/>
    </xf>
    <xf numFmtId="0" fontId="21" fillId="4" borderId="6" xfId="0" applyFont="1" applyFill="1" applyBorder="1" applyAlignment="1">
      <alignment horizontal="justify" vertical="top" wrapText="1"/>
    </xf>
    <xf numFmtId="0" fontId="14" fillId="0" borderId="11" xfId="0" applyFont="1" applyBorder="1" applyAlignment="1">
      <alignment horizontal="justify" vertical="top" wrapText="1"/>
    </xf>
    <xf numFmtId="0" fontId="14" fillId="0" borderId="6" xfId="0" applyFont="1" applyBorder="1" applyAlignment="1">
      <alignment horizontal="justify" vertical="top" wrapText="1"/>
    </xf>
    <xf numFmtId="4" fontId="14" fillId="4" borderId="6" xfId="0" applyNumberFormat="1" applyFont="1" applyFill="1" applyBorder="1" applyAlignment="1" applyProtection="1">
      <alignment horizontal="justify" vertical="top" wrapText="1"/>
      <protection locked="0"/>
    </xf>
    <xf numFmtId="4" fontId="14" fillId="0" borderId="6" xfId="0" applyNumberFormat="1" applyFont="1" applyBorder="1" applyAlignment="1" applyProtection="1">
      <alignment horizontal="justify" vertical="top" wrapText="1"/>
      <protection locked="0"/>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3" borderId="5" xfId="0" applyFont="1" applyFill="1" applyBorder="1" applyAlignment="1">
      <alignment horizontal="left"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 fillId="2" borderId="1" xfId="0" applyFont="1" applyFill="1" applyBorder="1" applyAlignment="1">
      <alignment horizontal="left" vertical="top" wrapText="1"/>
    </xf>
    <xf numFmtId="0" fontId="1" fillId="2" borderId="0" xfId="0" applyFont="1" applyFill="1" applyAlignment="1">
      <alignment horizontal="left" vertical="top" wrapText="1"/>
    </xf>
    <xf numFmtId="0" fontId="1" fillId="2" borderId="2" xfId="0" applyFont="1" applyFill="1" applyBorder="1" applyAlignment="1">
      <alignment horizontal="left" vertical="top" wrapText="1"/>
    </xf>
    <xf numFmtId="0" fontId="1" fillId="2" borderId="21"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15" xfId="0" applyFont="1" applyBorder="1" applyAlignment="1">
      <alignment horizontal="left" vertical="top" wrapText="1"/>
    </xf>
    <xf numFmtId="0" fontId="10" fillId="2" borderId="22" xfId="0" applyFont="1" applyFill="1" applyBorder="1" applyAlignment="1">
      <alignment horizontal="left" vertical="top" wrapText="1"/>
    </xf>
    <xf numFmtId="0" fontId="10" fillId="2" borderId="14" xfId="0" applyFont="1" applyFill="1" applyBorder="1" applyAlignment="1">
      <alignment horizontal="left" vertical="top" wrapText="1"/>
    </xf>
    <xf numFmtId="0" fontId="10" fillId="0" borderId="14" xfId="0" applyFont="1" applyBorder="1" applyAlignment="1">
      <alignment horizontal="left" vertical="top" wrapText="1"/>
    </xf>
    <xf numFmtId="0" fontId="10" fillId="0" borderId="23" xfId="0" applyFont="1" applyBorder="1" applyAlignment="1">
      <alignment horizontal="left" vertical="top"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4" xfId="0" applyFont="1" applyBorder="1" applyAlignment="1">
      <alignment horizontal="center" wrapText="1"/>
    </xf>
    <xf numFmtId="0" fontId="20" fillId="0" borderId="36" xfId="0" applyFont="1" applyBorder="1" applyAlignment="1">
      <alignment horizontal="center" wrapText="1"/>
    </xf>
    <xf numFmtId="0" fontId="20" fillId="0" borderId="28" xfId="0" applyFont="1" applyBorder="1" applyAlignment="1">
      <alignment horizontal="center" vertical="center" wrapText="1"/>
    </xf>
    <xf numFmtId="0" fontId="20" fillId="2" borderId="1"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2" xfId="0" applyFont="1" applyFill="1" applyBorder="1" applyAlignment="1">
      <alignment horizontal="center" vertical="center" wrapText="1"/>
    </xf>
  </cellXfs>
  <cellStyles count="8">
    <cellStyle name="Měna 2" xfId="6" xr:uid="{00000000-0005-0000-0000-000000000000}"/>
    <cellStyle name="Normální" xfId="0" builtinId="0"/>
    <cellStyle name="Normální 10 3" xfId="7" xr:uid="{00000000-0005-0000-0000-000002000000}"/>
    <cellStyle name="Normální 2" xfId="5" xr:uid="{00000000-0005-0000-0000-000003000000}"/>
    <cellStyle name="normální 2 2" xfId="3" xr:uid="{00000000-0005-0000-0000-000004000000}"/>
    <cellStyle name="Normální 3" xfId="2" xr:uid="{00000000-0005-0000-0000-000005000000}"/>
    <cellStyle name="Normální 5 2" xfId="1" xr:uid="{00000000-0005-0000-0000-000006000000}"/>
    <cellStyle name="normální 6"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3"/>
  <sheetViews>
    <sheetView view="pageBreakPreview" topLeftCell="A89" zoomScale="90" zoomScaleNormal="100" zoomScaleSheetLayoutView="90" workbookViewId="0">
      <selection activeCell="D94" sqref="D94"/>
    </sheetView>
  </sheetViews>
  <sheetFormatPr defaultColWidth="9.140625" defaultRowHeight="15.75" x14ac:dyDescent="0.25"/>
  <cols>
    <col min="1" max="1" width="8" style="2" customWidth="1"/>
    <col min="2" max="2" width="17.85546875" style="2" customWidth="1"/>
    <col min="3" max="3" width="110.5703125" style="9" customWidth="1"/>
    <col min="4" max="4" width="10.5703125" style="2" customWidth="1"/>
    <col min="5" max="5" width="9.85546875" style="2" customWidth="1"/>
    <col min="6" max="6" width="49.42578125" style="2" customWidth="1"/>
    <col min="7" max="7" width="16.28515625" style="2" customWidth="1"/>
    <col min="8" max="8" width="16.5703125" style="2" customWidth="1"/>
    <col min="9" max="10" width="14.28515625" style="2" customWidth="1"/>
    <col min="11" max="11" width="8.5703125" style="2" customWidth="1"/>
    <col min="12" max="12" width="8" style="2" customWidth="1"/>
    <col min="13" max="16384" width="9.140625" style="2"/>
  </cols>
  <sheetData>
    <row r="1" spans="1:12" ht="16.5" thickBot="1" x14ac:dyDescent="0.3">
      <c r="A1" s="80" t="s">
        <v>0</v>
      </c>
      <c r="B1" s="81"/>
      <c r="C1" s="81"/>
      <c r="D1" s="81"/>
      <c r="E1" s="81"/>
      <c r="F1" s="81"/>
      <c r="G1" s="81"/>
      <c r="H1" s="81"/>
      <c r="I1" s="81"/>
      <c r="J1" s="82"/>
    </row>
    <row r="2" spans="1:12" ht="49.5" customHeight="1" x14ac:dyDescent="0.25">
      <c r="A2" s="83" t="s">
        <v>188</v>
      </c>
      <c r="B2" s="84"/>
      <c r="C2" s="84"/>
      <c r="D2" s="84"/>
      <c r="E2" s="84"/>
      <c r="F2" s="84"/>
      <c r="G2" s="84"/>
      <c r="H2" s="84"/>
      <c r="I2" s="84"/>
      <c r="J2" s="85"/>
    </row>
    <row r="3" spans="1:12" ht="63" customHeight="1" x14ac:dyDescent="0.25">
      <c r="A3" s="86" t="s">
        <v>261</v>
      </c>
      <c r="B3" s="87"/>
      <c r="C3" s="87"/>
      <c r="D3" s="87"/>
      <c r="E3" s="87"/>
      <c r="F3" s="87"/>
      <c r="G3" s="87"/>
      <c r="H3" s="87"/>
      <c r="I3" s="87"/>
      <c r="J3" s="88"/>
    </row>
    <row r="4" spans="1:12" ht="40.5" customHeight="1" x14ac:dyDescent="0.25">
      <c r="A4" s="89" t="s">
        <v>75</v>
      </c>
      <c r="B4" s="90"/>
      <c r="C4" s="90"/>
      <c r="D4" s="90"/>
      <c r="E4" s="90"/>
      <c r="F4" s="90"/>
      <c r="G4" s="90"/>
      <c r="H4" s="90"/>
      <c r="I4" s="90"/>
      <c r="J4" s="91"/>
      <c r="K4" s="3"/>
    </row>
    <row r="5" spans="1:12" x14ac:dyDescent="0.25">
      <c r="A5" s="92" t="s">
        <v>263</v>
      </c>
      <c r="B5" s="93"/>
      <c r="C5" s="93"/>
      <c r="D5" s="93"/>
      <c r="E5" s="93"/>
      <c r="F5" s="93"/>
      <c r="G5" s="93"/>
      <c r="H5" s="93"/>
      <c r="I5" s="94"/>
      <c r="J5" s="95"/>
    </row>
    <row r="6" spans="1:12" ht="47.25" x14ac:dyDescent="0.25">
      <c r="A6" s="96" t="s">
        <v>1</v>
      </c>
      <c r="B6" s="97" t="s">
        <v>2</v>
      </c>
      <c r="C6" s="97" t="s">
        <v>3</v>
      </c>
      <c r="D6" s="97" t="s">
        <v>4</v>
      </c>
      <c r="E6" s="98" t="s">
        <v>5</v>
      </c>
      <c r="F6" s="6" t="s">
        <v>6</v>
      </c>
      <c r="G6" s="6" t="s">
        <v>7</v>
      </c>
      <c r="H6" s="97" t="s">
        <v>8</v>
      </c>
      <c r="I6" s="97" t="s">
        <v>9</v>
      </c>
      <c r="J6" s="100" t="s">
        <v>10</v>
      </c>
    </row>
    <row r="7" spans="1:12" s="1" customFormat="1" ht="32.25" thickBot="1" x14ac:dyDescent="0.3">
      <c r="A7" s="96"/>
      <c r="B7" s="97"/>
      <c r="C7" s="97"/>
      <c r="D7" s="97"/>
      <c r="E7" s="99"/>
      <c r="F7" s="7" t="s">
        <v>262</v>
      </c>
      <c r="G7" s="7" t="s">
        <v>11</v>
      </c>
      <c r="H7" s="97"/>
      <c r="I7" s="97"/>
      <c r="J7" s="100"/>
    </row>
    <row r="8" spans="1:12" s="5" customFormat="1" ht="17.25" thickTop="1" thickBot="1" x14ac:dyDescent="0.3">
      <c r="A8" s="101" t="s">
        <v>19</v>
      </c>
      <c r="B8" s="102"/>
      <c r="C8" s="102"/>
      <c r="D8" s="102"/>
      <c r="E8" s="102"/>
      <c r="F8" s="102"/>
      <c r="G8" s="102"/>
      <c r="H8" s="102"/>
      <c r="I8" s="102"/>
      <c r="J8" s="103"/>
      <c r="K8" s="4"/>
    </row>
    <row r="9" spans="1:12" s="19" customFormat="1" ht="288" customHeight="1" thickTop="1" x14ac:dyDescent="0.25">
      <c r="A9" s="11">
        <v>1</v>
      </c>
      <c r="B9" s="12" t="s">
        <v>174</v>
      </c>
      <c r="C9" s="69" t="s">
        <v>195</v>
      </c>
      <c r="D9" s="11">
        <v>1</v>
      </c>
      <c r="E9" s="11" t="s">
        <v>12</v>
      </c>
      <c r="F9" s="13"/>
      <c r="G9" s="14">
        <v>0</v>
      </c>
      <c r="H9" s="15">
        <f t="shared" ref="H9:H33" si="0">G9*D9</f>
        <v>0</v>
      </c>
      <c r="I9" s="15">
        <f>H9*0.21</f>
        <v>0</v>
      </c>
      <c r="J9" s="16">
        <f>SUM(H9:I9)</f>
        <v>0</v>
      </c>
      <c r="K9" s="17"/>
      <c r="L9" s="18"/>
    </row>
    <row r="10" spans="1:12" s="19" customFormat="1" ht="204" customHeight="1" x14ac:dyDescent="0.25">
      <c r="A10" s="20">
        <v>2</v>
      </c>
      <c r="B10" s="12" t="s">
        <v>15</v>
      </c>
      <c r="C10" s="70" t="s">
        <v>190</v>
      </c>
      <c r="D10" s="11">
        <v>1</v>
      </c>
      <c r="E10" s="11" t="s">
        <v>12</v>
      </c>
      <c r="F10" s="13"/>
      <c r="G10" s="14">
        <v>0</v>
      </c>
      <c r="H10" s="15">
        <f t="shared" si="0"/>
        <v>0</v>
      </c>
      <c r="I10" s="15">
        <f t="shared" ref="I10:I73" si="1">H10*0.21</f>
        <v>0</v>
      </c>
      <c r="J10" s="16">
        <f t="shared" ref="J10:J51" si="2">SUM(H10:I10)</f>
        <v>0</v>
      </c>
      <c r="K10" s="17"/>
    </row>
    <row r="11" spans="1:12" s="19" customFormat="1" ht="135.75" customHeight="1" x14ac:dyDescent="0.25">
      <c r="A11" s="11">
        <v>3</v>
      </c>
      <c r="B11" s="12" t="s">
        <v>22</v>
      </c>
      <c r="C11" s="71" t="s">
        <v>196</v>
      </c>
      <c r="D11" s="11">
        <v>1</v>
      </c>
      <c r="E11" s="11" t="s">
        <v>12</v>
      </c>
      <c r="F11" s="13"/>
      <c r="G11" s="14">
        <v>0</v>
      </c>
      <c r="H11" s="15">
        <f t="shared" si="0"/>
        <v>0</v>
      </c>
      <c r="I11" s="15">
        <f t="shared" si="1"/>
        <v>0</v>
      </c>
      <c r="J11" s="16">
        <f t="shared" si="2"/>
        <v>0</v>
      </c>
      <c r="K11" s="21"/>
    </row>
    <row r="12" spans="1:12" s="19" customFormat="1" ht="115.5" x14ac:dyDescent="0.25">
      <c r="A12" s="20">
        <v>4</v>
      </c>
      <c r="B12" s="12" t="s">
        <v>23</v>
      </c>
      <c r="C12" s="71" t="s">
        <v>197</v>
      </c>
      <c r="D12" s="11">
        <v>1</v>
      </c>
      <c r="E12" s="11" t="s">
        <v>12</v>
      </c>
      <c r="F12" s="13"/>
      <c r="G12" s="14">
        <v>0</v>
      </c>
      <c r="H12" s="15">
        <f t="shared" si="0"/>
        <v>0</v>
      </c>
      <c r="I12" s="15">
        <f t="shared" si="1"/>
        <v>0</v>
      </c>
      <c r="J12" s="16">
        <f t="shared" si="2"/>
        <v>0</v>
      </c>
      <c r="K12" s="17"/>
    </row>
    <row r="13" spans="1:12" s="19" customFormat="1" ht="100.5" customHeight="1" x14ac:dyDescent="0.25">
      <c r="A13" s="11">
        <v>5</v>
      </c>
      <c r="B13" s="12" t="s">
        <v>24</v>
      </c>
      <c r="C13" s="71" t="s">
        <v>198</v>
      </c>
      <c r="D13" s="11">
        <v>1</v>
      </c>
      <c r="E13" s="11" t="s">
        <v>12</v>
      </c>
      <c r="F13" s="13"/>
      <c r="G13" s="14">
        <v>0</v>
      </c>
      <c r="H13" s="15">
        <f t="shared" si="0"/>
        <v>0</v>
      </c>
      <c r="I13" s="15">
        <f t="shared" si="1"/>
        <v>0</v>
      </c>
      <c r="J13" s="16">
        <f t="shared" si="2"/>
        <v>0</v>
      </c>
      <c r="K13" s="17"/>
    </row>
    <row r="14" spans="1:12" s="19" customFormat="1" ht="17.25" x14ac:dyDescent="0.25">
      <c r="A14" s="20">
        <v>6</v>
      </c>
      <c r="B14" s="12" t="s">
        <v>16</v>
      </c>
      <c r="C14" s="71" t="s">
        <v>193</v>
      </c>
      <c r="D14" s="11">
        <v>1.85</v>
      </c>
      <c r="E14" s="11" t="s">
        <v>13</v>
      </c>
      <c r="F14" s="13"/>
      <c r="G14" s="14">
        <v>0</v>
      </c>
      <c r="H14" s="15">
        <f t="shared" si="0"/>
        <v>0</v>
      </c>
      <c r="I14" s="15">
        <f t="shared" si="1"/>
        <v>0</v>
      </c>
      <c r="J14" s="16">
        <f t="shared" si="2"/>
        <v>0</v>
      </c>
      <c r="K14" s="22"/>
    </row>
    <row r="15" spans="1:12" s="19" customFormat="1" ht="201" customHeight="1" x14ac:dyDescent="0.25">
      <c r="A15" s="11">
        <v>7</v>
      </c>
      <c r="B15" s="12" t="s">
        <v>17</v>
      </c>
      <c r="C15" s="72" t="s">
        <v>191</v>
      </c>
      <c r="D15" s="11">
        <v>1</v>
      </c>
      <c r="E15" s="11" t="s">
        <v>12</v>
      </c>
      <c r="F15" s="13"/>
      <c r="G15" s="14">
        <v>0</v>
      </c>
      <c r="H15" s="15">
        <f t="shared" si="0"/>
        <v>0</v>
      </c>
      <c r="I15" s="15">
        <f t="shared" si="1"/>
        <v>0</v>
      </c>
      <c r="J15" s="16">
        <f t="shared" si="2"/>
        <v>0</v>
      </c>
      <c r="K15" s="23"/>
    </row>
    <row r="16" spans="1:12" s="19" customFormat="1" ht="82.5" x14ac:dyDescent="0.25">
      <c r="A16" s="20">
        <v>8</v>
      </c>
      <c r="B16" s="12" t="s">
        <v>173</v>
      </c>
      <c r="C16" s="71" t="s">
        <v>199</v>
      </c>
      <c r="D16" s="11">
        <v>8</v>
      </c>
      <c r="E16" s="11" t="s">
        <v>12</v>
      </c>
      <c r="F16" s="13"/>
      <c r="G16" s="14">
        <v>0</v>
      </c>
      <c r="H16" s="15">
        <f t="shared" si="0"/>
        <v>0</v>
      </c>
      <c r="I16" s="15">
        <f t="shared" si="1"/>
        <v>0</v>
      </c>
      <c r="J16" s="16">
        <f t="shared" si="2"/>
        <v>0</v>
      </c>
      <c r="K16" s="23"/>
    </row>
    <row r="17" spans="1:12" s="19" customFormat="1" ht="33" x14ac:dyDescent="0.25">
      <c r="A17" s="11">
        <v>9</v>
      </c>
      <c r="B17" s="12" t="s">
        <v>25</v>
      </c>
      <c r="C17" s="71" t="s">
        <v>192</v>
      </c>
      <c r="D17" s="11">
        <v>24</v>
      </c>
      <c r="E17" s="11" t="s">
        <v>12</v>
      </c>
      <c r="F17" s="13"/>
      <c r="G17" s="14">
        <v>0</v>
      </c>
      <c r="H17" s="15">
        <f t="shared" si="0"/>
        <v>0</v>
      </c>
      <c r="I17" s="15">
        <f t="shared" si="1"/>
        <v>0</v>
      </c>
      <c r="J17" s="16">
        <f t="shared" si="2"/>
        <v>0</v>
      </c>
      <c r="K17" s="23"/>
    </row>
    <row r="18" spans="1:12" s="19" customFormat="1" ht="56.25" customHeight="1" x14ac:dyDescent="0.25">
      <c r="A18" s="20">
        <v>10</v>
      </c>
      <c r="B18" s="12" t="s">
        <v>26</v>
      </c>
      <c r="C18" s="71" t="s">
        <v>200</v>
      </c>
      <c r="D18" s="11">
        <v>1</v>
      </c>
      <c r="E18" s="11" t="s">
        <v>12</v>
      </c>
      <c r="F18" s="13"/>
      <c r="G18" s="14">
        <v>0</v>
      </c>
      <c r="H18" s="15">
        <f t="shared" si="0"/>
        <v>0</v>
      </c>
      <c r="I18" s="15">
        <f t="shared" si="1"/>
        <v>0</v>
      </c>
      <c r="J18" s="16">
        <f t="shared" si="2"/>
        <v>0</v>
      </c>
      <c r="K18" s="23"/>
    </row>
    <row r="19" spans="1:12" s="19" customFormat="1" ht="53.25" customHeight="1" x14ac:dyDescent="0.25">
      <c r="A19" s="11">
        <v>11</v>
      </c>
      <c r="B19" s="12" t="s">
        <v>26</v>
      </c>
      <c r="C19" s="71" t="s">
        <v>201</v>
      </c>
      <c r="D19" s="11">
        <v>1</v>
      </c>
      <c r="E19" s="11" t="s">
        <v>12</v>
      </c>
      <c r="F19" s="13"/>
      <c r="G19" s="14">
        <v>0</v>
      </c>
      <c r="H19" s="15">
        <f t="shared" si="0"/>
        <v>0</v>
      </c>
      <c r="I19" s="15">
        <f t="shared" si="1"/>
        <v>0</v>
      </c>
      <c r="J19" s="16">
        <f t="shared" si="2"/>
        <v>0</v>
      </c>
      <c r="K19" s="24"/>
    </row>
    <row r="20" spans="1:12" s="19" customFormat="1" ht="106.5" customHeight="1" x14ac:dyDescent="0.25">
      <c r="A20" s="20">
        <v>12</v>
      </c>
      <c r="B20" s="12" t="s">
        <v>27</v>
      </c>
      <c r="C20" s="71" t="s">
        <v>202</v>
      </c>
      <c r="D20" s="11">
        <v>2</v>
      </c>
      <c r="E20" s="11" t="s">
        <v>12</v>
      </c>
      <c r="F20" s="13"/>
      <c r="G20" s="14">
        <v>0</v>
      </c>
      <c r="H20" s="15">
        <f t="shared" si="0"/>
        <v>0</v>
      </c>
      <c r="I20" s="15">
        <f t="shared" si="1"/>
        <v>0</v>
      </c>
      <c r="J20" s="16">
        <f t="shared" si="2"/>
        <v>0</v>
      </c>
      <c r="K20" s="17"/>
    </row>
    <row r="21" spans="1:12" s="19" customFormat="1" ht="17.25" x14ac:dyDescent="0.25">
      <c r="A21" s="11">
        <v>13</v>
      </c>
      <c r="B21" s="12" t="s">
        <v>16</v>
      </c>
      <c r="C21" s="71" t="s">
        <v>38</v>
      </c>
      <c r="D21" s="11">
        <v>2</v>
      </c>
      <c r="E21" s="11" t="s">
        <v>12</v>
      </c>
      <c r="F21" s="13"/>
      <c r="G21" s="14">
        <v>0</v>
      </c>
      <c r="H21" s="15">
        <f t="shared" si="0"/>
        <v>0</v>
      </c>
      <c r="I21" s="15">
        <f t="shared" si="1"/>
        <v>0</v>
      </c>
      <c r="J21" s="16">
        <f t="shared" si="2"/>
        <v>0</v>
      </c>
      <c r="K21" s="17"/>
    </row>
    <row r="22" spans="1:12" s="19" customFormat="1" ht="99" x14ac:dyDescent="0.25">
      <c r="A22" s="20">
        <v>14</v>
      </c>
      <c r="B22" s="12" t="s">
        <v>28</v>
      </c>
      <c r="C22" s="71" t="s">
        <v>203</v>
      </c>
      <c r="D22" s="11">
        <v>2</v>
      </c>
      <c r="E22" s="11" t="s">
        <v>12</v>
      </c>
      <c r="F22" s="13"/>
      <c r="G22" s="14">
        <v>0</v>
      </c>
      <c r="H22" s="15">
        <f t="shared" si="0"/>
        <v>0</v>
      </c>
      <c r="I22" s="15">
        <f t="shared" si="1"/>
        <v>0</v>
      </c>
      <c r="J22" s="16">
        <f t="shared" si="2"/>
        <v>0</v>
      </c>
      <c r="K22" s="17"/>
    </row>
    <row r="23" spans="1:12" s="19" customFormat="1" ht="115.5" x14ac:dyDescent="0.25">
      <c r="A23" s="11">
        <v>15</v>
      </c>
      <c r="B23" s="12" t="s">
        <v>29</v>
      </c>
      <c r="C23" s="71" t="s">
        <v>194</v>
      </c>
      <c r="D23" s="11">
        <v>1</v>
      </c>
      <c r="E23" s="11" t="s">
        <v>12</v>
      </c>
      <c r="F23" s="13"/>
      <c r="G23" s="14">
        <v>0</v>
      </c>
      <c r="H23" s="15">
        <f t="shared" si="0"/>
        <v>0</v>
      </c>
      <c r="I23" s="15">
        <f t="shared" si="1"/>
        <v>0</v>
      </c>
      <c r="J23" s="16">
        <f t="shared" si="2"/>
        <v>0</v>
      </c>
      <c r="K23" s="17"/>
    </row>
    <row r="24" spans="1:12" s="19" customFormat="1" ht="115.5" x14ac:dyDescent="0.25">
      <c r="A24" s="20">
        <v>16</v>
      </c>
      <c r="B24" s="12" t="s">
        <v>30</v>
      </c>
      <c r="C24" s="71" t="s">
        <v>205</v>
      </c>
      <c r="D24" s="11">
        <v>2</v>
      </c>
      <c r="E24" s="11" t="s">
        <v>12</v>
      </c>
      <c r="F24" s="13"/>
      <c r="G24" s="14">
        <v>0</v>
      </c>
      <c r="H24" s="15">
        <f t="shared" si="0"/>
        <v>0</v>
      </c>
      <c r="I24" s="15">
        <f t="shared" si="1"/>
        <v>0</v>
      </c>
      <c r="J24" s="16">
        <f t="shared" si="2"/>
        <v>0</v>
      </c>
      <c r="K24" s="22"/>
      <c r="L24" s="18"/>
    </row>
    <row r="25" spans="1:12" s="19" customFormat="1" ht="115.5" x14ac:dyDescent="0.25">
      <c r="A25" s="11">
        <v>17</v>
      </c>
      <c r="B25" s="12" t="s">
        <v>31</v>
      </c>
      <c r="C25" s="71" t="s">
        <v>204</v>
      </c>
      <c r="D25" s="11">
        <v>3</v>
      </c>
      <c r="E25" s="11" t="s">
        <v>12</v>
      </c>
      <c r="F25" s="13"/>
      <c r="G25" s="14">
        <v>0</v>
      </c>
      <c r="H25" s="15">
        <f t="shared" si="0"/>
        <v>0</v>
      </c>
      <c r="I25" s="15">
        <f t="shared" si="1"/>
        <v>0</v>
      </c>
      <c r="J25" s="16">
        <f t="shared" si="2"/>
        <v>0</v>
      </c>
      <c r="K25" s="23"/>
    </row>
    <row r="26" spans="1:12" s="19" customFormat="1" ht="17.25" x14ac:dyDescent="0.25">
      <c r="A26" s="20">
        <v>18</v>
      </c>
      <c r="B26" s="12" t="s">
        <v>16</v>
      </c>
      <c r="C26" s="71" t="s">
        <v>38</v>
      </c>
      <c r="D26" s="11">
        <v>2.8</v>
      </c>
      <c r="E26" s="11" t="s">
        <v>13</v>
      </c>
      <c r="F26" s="13"/>
      <c r="G26" s="14">
        <v>0</v>
      </c>
      <c r="H26" s="15">
        <f t="shared" si="0"/>
        <v>0</v>
      </c>
      <c r="I26" s="15">
        <f t="shared" si="1"/>
        <v>0</v>
      </c>
      <c r="J26" s="16">
        <f t="shared" si="2"/>
        <v>0</v>
      </c>
      <c r="K26" s="25"/>
    </row>
    <row r="27" spans="1:12" s="19" customFormat="1" ht="99" x14ac:dyDescent="0.25">
      <c r="A27" s="11">
        <v>19</v>
      </c>
      <c r="B27" s="12" t="s">
        <v>32</v>
      </c>
      <c r="C27" s="71" t="s">
        <v>206</v>
      </c>
      <c r="D27" s="11">
        <v>3</v>
      </c>
      <c r="E27" s="11" t="s">
        <v>12</v>
      </c>
      <c r="F27" s="13"/>
      <c r="G27" s="14">
        <v>0</v>
      </c>
      <c r="H27" s="15">
        <f t="shared" si="0"/>
        <v>0</v>
      </c>
      <c r="I27" s="15">
        <f t="shared" si="1"/>
        <v>0</v>
      </c>
      <c r="J27" s="16">
        <f t="shared" si="2"/>
        <v>0</v>
      </c>
      <c r="K27" s="23"/>
    </row>
    <row r="28" spans="1:12" s="19" customFormat="1" ht="118.5" customHeight="1" x14ac:dyDescent="0.25">
      <c r="A28" s="20">
        <v>20</v>
      </c>
      <c r="B28" s="12" t="s">
        <v>33</v>
      </c>
      <c r="C28" s="71" t="s">
        <v>207</v>
      </c>
      <c r="D28" s="11">
        <v>2</v>
      </c>
      <c r="E28" s="11" t="s">
        <v>12</v>
      </c>
      <c r="F28" s="13"/>
      <c r="G28" s="14">
        <v>0</v>
      </c>
      <c r="H28" s="15">
        <f t="shared" si="0"/>
        <v>0</v>
      </c>
      <c r="I28" s="15">
        <f t="shared" si="1"/>
        <v>0</v>
      </c>
      <c r="J28" s="16">
        <f t="shared" si="2"/>
        <v>0</v>
      </c>
      <c r="K28" s="23"/>
    </row>
    <row r="29" spans="1:12" s="19" customFormat="1" ht="115.5" x14ac:dyDescent="0.25">
      <c r="A29" s="11">
        <v>21</v>
      </c>
      <c r="B29" s="12" t="s">
        <v>29</v>
      </c>
      <c r="C29" s="71" t="s">
        <v>208</v>
      </c>
      <c r="D29" s="11">
        <v>1</v>
      </c>
      <c r="E29" s="11" t="s">
        <v>12</v>
      </c>
      <c r="F29" s="13"/>
      <c r="G29" s="14">
        <v>0</v>
      </c>
      <c r="H29" s="15">
        <f t="shared" si="0"/>
        <v>0</v>
      </c>
      <c r="I29" s="15">
        <f t="shared" si="1"/>
        <v>0</v>
      </c>
      <c r="J29" s="16">
        <f t="shared" si="2"/>
        <v>0</v>
      </c>
      <c r="K29" s="23"/>
    </row>
    <row r="30" spans="1:12" s="19" customFormat="1" ht="115.5" x14ac:dyDescent="0.25">
      <c r="A30" s="20">
        <v>22</v>
      </c>
      <c r="B30" s="12" t="s">
        <v>34</v>
      </c>
      <c r="C30" s="71" t="s">
        <v>209</v>
      </c>
      <c r="D30" s="11">
        <v>2</v>
      </c>
      <c r="E30" s="11" t="s">
        <v>12</v>
      </c>
      <c r="F30" s="13"/>
      <c r="G30" s="14">
        <v>0</v>
      </c>
      <c r="H30" s="15">
        <f t="shared" si="0"/>
        <v>0</v>
      </c>
      <c r="I30" s="15">
        <f t="shared" si="1"/>
        <v>0</v>
      </c>
      <c r="J30" s="16">
        <f t="shared" si="2"/>
        <v>0</v>
      </c>
      <c r="K30" s="23"/>
    </row>
    <row r="31" spans="1:12" s="19" customFormat="1" ht="123" customHeight="1" x14ac:dyDescent="0.25">
      <c r="A31" s="11">
        <v>23</v>
      </c>
      <c r="B31" s="12" t="s">
        <v>35</v>
      </c>
      <c r="C31" s="71" t="s">
        <v>210</v>
      </c>
      <c r="D31" s="11">
        <v>4</v>
      </c>
      <c r="E31" s="11" t="s">
        <v>12</v>
      </c>
      <c r="F31" s="13"/>
      <c r="G31" s="14">
        <v>0</v>
      </c>
      <c r="H31" s="15">
        <f t="shared" si="0"/>
        <v>0</v>
      </c>
      <c r="I31" s="15">
        <f t="shared" si="1"/>
        <v>0</v>
      </c>
      <c r="J31" s="16">
        <f t="shared" si="2"/>
        <v>0</v>
      </c>
      <c r="K31" s="23"/>
    </row>
    <row r="32" spans="1:12" s="19" customFormat="1" ht="85.5" customHeight="1" x14ac:dyDescent="0.25">
      <c r="A32" s="20">
        <v>24</v>
      </c>
      <c r="B32" s="12" t="s">
        <v>36</v>
      </c>
      <c r="C32" s="71" t="s">
        <v>211</v>
      </c>
      <c r="D32" s="11">
        <v>1</v>
      </c>
      <c r="E32" s="11" t="s">
        <v>12</v>
      </c>
      <c r="F32" s="26"/>
      <c r="G32" s="14">
        <v>0</v>
      </c>
      <c r="H32" s="15">
        <f t="shared" si="0"/>
        <v>0</v>
      </c>
      <c r="I32" s="15">
        <f t="shared" si="1"/>
        <v>0</v>
      </c>
      <c r="J32" s="16">
        <f t="shared" si="2"/>
        <v>0</v>
      </c>
      <c r="K32" s="17"/>
    </row>
    <row r="33" spans="1:11" s="19" customFormat="1" ht="66.75" thickBot="1" x14ac:dyDescent="0.3">
      <c r="A33" s="27">
        <v>25</v>
      </c>
      <c r="B33" s="28" t="s">
        <v>37</v>
      </c>
      <c r="C33" s="73" t="s">
        <v>39</v>
      </c>
      <c r="D33" s="27">
        <v>1</v>
      </c>
      <c r="E33" s="27" t="s">
        <v>12</v>
      </c>
      <c r="F33" s="29"/>
      <c r="G33" s="14">
        <v>0</v>
      </c>
      <c r="H33" s="30">
        <f t="shared" si="0"/>
        <v>0</v>
      </c>
      <c r="I33" s="30">
        <f t="shared" si="1"/>
        <v>0</v>
      </c>
      <c r="J33" s="31">
        <f t="shared" si="2"/>
        <v>0</v>
      </c>
      <c r="K33" s="17"/>
    </row>
    <row r="34" spans="1:11" s="19" customFormat="1" ht="18" thickBot="1" x14ac:dyDescent="0.3">
      <c r="A34" s="32"/>
      <c r="B34" s="104" t="s">
        <v>47</v>
      </c>
      <c r="C34" s="105"/>
      <c r="D34" s="105"/>
      <c r="E34" s="105"/>
      <c r="F34" s="105"/>
      <c r="G34" s="106"/>
      <c r="H34" s="33">
        <f>SUM(H9:H33)</f>
        <v>0</v>
      </c>
      <c r="I34" s="33">
        <f>SUM(I9:I33)</f>
        <v>0</v>
      </c>
      <c r="J34" s="34">
        <f>SUM(J9:J33)</f>
        <v>0</v>
      </c>
      <c r="K34" s="17"/>
    </row>
    <row r="35" spans="1:11" s="19" customFormat="1" ht="18" thickBot="1" x14ac:dyDescent="0.3">
      <c r="A35" s="77" t="s">
        <v>20</v>
      </c>
      <c r="B35" s="78"/>
      <c r="C35" s="78"/>
      <c r="D35" s="78"/>
      <c r="E35" s="78"/>
      <c r="F35" s="78"/>
      <c r="G35" s="78"/>
      <c r="H35" s="78"/>
      <c r="I35" s="78"/>
      <c r="J35" s="79"/>
      <c r="K35" s="17"/>
    </row>
    <row r="36" spans="1:11" s="40" customFormat="1" ht="115.5" x14ac:dyDescent="0.25">
      <c r="A36" s="11">
        <v>26</v>
      </c>
      <c r="B36" s="35" t="s">
        <v>40</v>
      </c>
      <c r="C36" s="72" t="s">
        <v>212</v>
      </c>
      <c r="D36" s="36">
        <v>1</v>
      </c>
      <c r="E36" s="37" t="s">
        <v>12</v>
      </c>
      <c r="F36" s="13"/>
      <c r="G36" s="14">
        <v>0</v>
      </c>
      <c r="H36" s="38">
        <f t="shared" ref="H36:H51" si="3">G36*D36</f>
        <v>0</v>
      </c>
      <c r="I36" s="38">
        <f t="shared" si="1"/>
        <v>0</v>
      </c>
      <c r="J36" s="39">
        <f t="shared" si="2"/>
        <v>0</v>
      </c>
    </row>
    <row r="37" spans="1:11" s="40" customFormat="1" ht="202.5" customHeight="1" x14ac:dyDescent="0.25">
      <c r="A37" s="20">
        <v>27</v>
      </c>
      <c r="B37" s="35" t="s">
        <v>15</v>
      </c>
      <c r="C37" s="70" t="s">
        <v>213</v>
      </c>
      <c r="D37" s="41">
        <v>1</v>
      </c>
      <c r="E37" s="42" t="s">
        <v>12</v>
      </c>
      <c r="F37" s="13"/>
      <c r="G37" s="14">
        <v>0</v>
      </c>
      <c r="H37" s="43">
        <f t="shared" si="3"/>
        <v>0</v>
      </c>
      <c r="I37" s="43">
        <f t="shared" si="1"/>
        <v>0</v>
      </c>
      <c r="J37" s="44">
        <f t="shared" si="2"/>
        <v>0</v>
      </c>
    </row>
    <row r="38" spans="1:11" s="40" customFormat="1" ht="66" x14ac:dyDescent="0.25">
      <c r="A38" s="20">
        <v>28</v>
      </c>
      <c r="B38" s="35" t="s">
        <v>66</v>
      </c>
      <c r="C38" s="72" t="s">
        <v>214</v>
      </c>
      <c r="D38" s="41">
        <v>8</v>
      </c>
      <c r="E38" s="42" t="s">
        <v>12</v>
      </c>
      <c r="F38" s="13"/>
      <c r="G38" s="14">
        <v>0</v>
      </c>
      <c r="H38" s="43">
        <f t="shared" si="3"/>
        <v>0</v>
      </c>
      <c r="I38" s="43">
        <f t="shared" si="1"/>
        <v>0</v>
      </c>
      <c r="J38" s="44">
        <f t="shared" si="2"/>
        <v>0</v>
      </c>
    </row>
    <row r="39" spans="1:11" s="40" customFormat="1" ht="82.5" x14ac:dyDescent="0.25">
      <c r="A39" s="20">
        <v>29</v>
      </c>
      <c r="B39" s="35" t="s">
        <v>74</v>
      </c>
      <c r="C39" s="72" t="s">
        <v>215</v>
      </c>
      <c r="D39" s="41">
        <v>16</v>
      </c>
      <c r="E39" s="42" t="s">
        <v>12</v>
      </c>
      <c r="F39" s="13"/>
      <c r="G39" s="14">
        <v>0</v>
      </c>
      <c r="H39" s="43">
        <f t="shared" si="3"/>
        <v>0</v>
      </c>
      <c r="I39" s="43">
        <f t="shared" si="1"/>
        <v>0</v>
      </c>
      <c r="J39" s="44">
        <f t="shared" si="2"/>
        <v>0</v>
      </c>
    </row>
    <row r="40" spans="1:11" s="40" customFormat="1" ht="66" x14ac:dyDescent="0.25">
      <c r="A40" s="20">
        <v>30</v>
      </c>
      <c r="B40" s="35" t="s">
        <v>76</v>
      </c>
      <c r="C40" s="72" t="s">
        <v>46</v>
      </c>
      <c r="D40" s="41">
        <v>1</v>
      </c>
      <c r="E40" s="42" t="s">
        <v>12</v>
      </c>
      <c r="F40" s="13"/>
      <c r="G40" s="14">
        <v>0</v>
      </c>
      <c r="H40" s="43">
        <f t="shared" si="3"/>
        <v>0</v>
      </c>
      <c r="I40" s="43">
        <f t="shared" si="1"/>
        <v>0</v>
      </c>
      <c r="J40" s="44">
        <f t="shared" si="2"/>
        <v>0</v>
      </c>
    </row>
    <row r="41" spans="1:11" s="40" customFormat="1" ht="82.5" x14ac:dyDescent="0.25">
      <c r="A41" s="20">
        <v>31</v>
      </c>
      <c r="B41" s="35" t="s">
        <v>25</v>
      </c>
      <c r="C41" s="72" t="s">
        <v>216</v>
      </c>
      <c r="D41" s="41">
        <v>10</v>
      </c>
      <c r="E41" s="42" t="s">
        <v>12</v>
      </c>
      <c r="F41" s="13"/>
      <c r="G41" s="14">
        <v>0</v>
      </c>
      <c r="H41" s="43">
        <f t="shared" si="3"/>
        <v>0</v>
      </c>
      <c r="I41" s="43">
        <f t="shared" si="1"/>
        <v>0</v>
      </c>
      <c r="J41" s="44">
        <f t="shared" si="2"/>
        <v>0</v>
      </c>
    </row>
    <row r="42" spans="1:11" s="40" customFormat="1" ht="99" x14ac:dyDescent="0.25">
      <c r="A42" s="20">
        <v>32</v>
      </c>
      <c r="B42" s="45" t="s">
        <v>41</v>
      </c>
      <c r="C42" s="72" t="s">
        <v>217</v>
      </c>
      <c r="D42" s="41">
        <v>4</v>
      </c>
      <c r="E42" s="42" t="s">
        <v>12</v>
      </c>
      <c r="F42" s="13"/>
      <c r="G42" s="14">
        <v>0</v>
      </c>
      <c r="H42" s="43">
        <f t="shared" si="3"/>
        <v>0</v>
      </c>
      <c r="I42" s="43">
        <f t="shared" si="1"/>
        <v>0</v>
      </c>
      <c r="J42" s="44">
        <f t="shared" si="2"/>
        <v>0</v>
      </c>
    </row>
    <row r="43" spans="1:11" s="40" customFormat="1" ht="115.5" x14ac:dyDescent="0.25">
      <c r="A43" s="20">
        <v>33</v>
      </c>
      <c r="B43" s="45" t="s">
        <v>42</v>
      </c>
      <c r="C43" s="72" t="s">
        <v>218</v>
      </c>
      <c r="D43" s="41">
        <v>4</v>
      </c>
      <c r="E43" s="42" t="s">
        <v>12</v>
      </c>
      <c r="F43" s="13"/>
      <c r="G43" s="14">
        <v>0</v>
      </c>
      <c r="H43" s="43">
        <f t="shared" si="3"/>
        <v>0</v>
      </c>
      <c r="I43" s="43">
        <f t="shared" si="1"/>
        <v>0</v>
      </c>
      <c r="J43" s="44">
        <f t="shared" si="2"/>
        <v>0</v>
      </c>
    </row>
    <row r="44" spans="1:11" s="40" customFormat="1" ht="99" x14ac:dyDescent="0.25">
      <c r="A44" s="20">
        <v>34</v>
      </c>
      <c r="B44" s="45" t="s">
        <v>18</v>
      </c>
      <c r="C44" s="72" t="s">
        <v>219</v>
      </c>
      <c r="D44" s="41">
        <v>2</v>
      </c>
      <c r="E44" s="42" t="s">
        <v>12</v>
      </c>
      <c r="F44" s="13"/>
      <c r="G44" s="14">
        <v>0</v>
      </c>
      <c r="H44" s="43">
        <f t="shared" si="3"/>
        <v>0</v>
      </c>
      <c r="I44" s="43">
        <f t="shared" si="1"/>
        <v>0</v>
      </c>
      <c r="J44" s="44">
        <f t="shared" si="2"/>
        <v>0</v>
      </c>
    </row>
    <row r="45" spans="1:11" s="40" customFormat="1" ht="16.5" x14ac:dyDescent="0.25">
      <c r="A45" s="20">
        <v>35</v>
      </c>
      <c r="B45" s="45" t="s">
        <v>16</v>
      </c>
      <c r="C45" s="74" t="s">
        <v>65</v>
      </c>
      <c r="D45" s="41">
        <v>1.8</v>
      </c>
      <c r="E45" s="42" t="s">
        <v>13</v>
      </c>
      <c r="F45" s="13"/>
      <c r="G45" s="14">
        <v>0</v>
      </c>
      <c r="H45" s="43">
        <f t="shared" si="3"/>
        <v>0</v>
      </c>
      <c r="I45" s="43">
        <f t="shared" si="1"/>
        <v>0</v>
      </c>
      <c r="J45" s="44">
        <f t="shared" si="2"/>
        <v>0</v>
      </c>
    </row>
    <row r="46" spans="1:11" s="40" customFormat="1" ht="82.5" x14ac:dyDescent="0.25">
      <c r="A46" s="20">
        <v>36</v>
      </c>
      <c r="B46" s="45" t="s">
        <v>172</v>
      </c>
      <c r="C46" s="72" t="s">
        <v>67</v>
      </c>
      <c r="D46" s="41">
        <v>2</v>
      </c>
      <c r="E46" s="42" t="s">
        <v>12</v>
      </c>
      <c r="F46" s="13"/>
      <c r="G46" s="14">
        <v>0</v>
      </c>
      <c r="H46" s="43">
        <f t="shared" si="3"/>
        <v>0</v>
      </c>
      <c r="I46" s="43">
        <f t="shared" si="1"/>
        <v>0</v>
      </c>
      <c r="J46" s="44">
        <f t="shared" si="2"/>
        <v>0</v>
      </c>
    </row>
    <row r="47" spans="1:11" s="40" customFormat="1" ht="115.5" x14ac:dyDescent="0.25">
      <c r="A47" s="20">
        <v>37</v>
      </c>
      <c r="B47" s="35" t="s">
        <v>43</v>
      </c>
      <c r="C47" s="72" t="s">
        <v>220</v>
      </c>
      <c r="D47" s="41">
        <v>1</v>
      </c>
      <c r="E47" s="42" t="s">
        <v>12</v>
      </c>
      <c r="F47" s="13"/>
      <c r="G47" s="14">
        <v>0</v>
      </c>
      <c r="H47" s="43">
        <f t="shared" si="3"/>
        <v>0</v>
      </c>
      <c r="I47" s="43">
        <f t="shared" si="1"/>
        <v>0</v>
      </c>
      <c r="J47" s="44">
        <f t="shared" si="2"/>
        <v>0</v>
      </c>
    </row>
    <row r="48" spans="1:11" s="40" customFormat="1" ht="115.5" x14ac:dyDescent="0.25">
      <c r="A48" s="20">
        <v>38</v>
      </c>
      <c r="B48" s="35" t="s">
        <v>44</v>
      </c>
      <c r="C48" s="72" t="s">
        <v>221</v>
      </c>
      <c r="D48" s="41">
        <v>2</v>
      </c>
      <c r="E48" s="42" t="s">
        <v>12</v>
      </c>
      <c r="F48" s="13"/>
      <c r="G48" s="14">
        <v>0</v>
      </c>
      <c r="H48" s="43">
        <f t="shared" si="3"/>
        <v>0</v>
      </c>
      <c r="I48" s="43">
        <f t="shared" si="1"/>
        <v>0</v>
      </c>
      <c r="J48" s="44">
        <f t="shared" si="2"/>
        <v>0</v>
      </c>
    </row>
    <row r="49" spans="1:10" s="40" customFormat="1" ht="82.5" x14ac:dyDescent="0.25">
      <c r="A49" s="20">
        <v>39</v>
      </c>
      <c r="B49" s="35" t="s">
        <v>45</v>
      </c>
      <c r="C49" s="72" t="s">
        <v>222</v>
      </c>
      <c r="D49" s="41">
        <v>3</v>
      </c>
      <c r="E49" s="42" t="s">
        <v>12</v>
      </c>
      <c r="F49" s="13"/>
      <c r="G49" s="14">
        <v>0</v>
      </c>
      <c r="H49" s="43">
        <f t="shared" si="3"/>
        <v>0</v>
      </c>
      <c r="I49" s="43">
        <f t="shared" si="1"/>
        <v>0</v>
      </c>
      <c r="J49" s="44">
        <f t="shared" si="2"/>
        <v>0</v>
      </c>
    </row>
    <row r="50" spans="1:10" s="40" customFormat="1" ht="99" x14ac:dyDescent="0.25">
      <c r="A50" s="20">
        <v>40</v>
      </c>
      <c r="B50" s="35" t="s">
        <v>36</v>
      </c>
      <c r="C50" s="72" t="s">
        <v>223</v>
      </c>
      <c r="D50" s="41">
        <v>1</v>
      </c>
      <c r="E50" s="42" t="s">
        <v>12</v>
      </c>
      <c r="F50" s="13"/>
      <c r="G50" s="14">
        <v>0</v>
      </c>
      <c r="H50" s="43">
        <f t="shared" si="3"/>
        <v>0</v>
      </c>
      <c r="I50" s="43">
        <f t="shared" si="1"/>
        <v>0</v>
      </c>
      <c r="J50" s="44">
        <f t="shared" si="2"/>
        <v>0</v>
      </c>
    </row>
    <row r="51" spans="1:10" s="40" customFormat="1" ht="66.75" thickBot="1" x14ac:dyDescent="0.3">
      <c r="A51" s="46">
        <v>41</v>
      </c>
      <c r="B51" s="35" t="s">
        <v>37</v>
      </c>
      <c r="C51" s="74" t="s">
        <v>224</v>
      </c>
      <c r="D51" s="47">
        <v>1</v>
      </c>
      <c r="E51" s="48" t="s">
        <v>12</v>
      </c>
      <c r="F51" s="29"/>
      <c r="G51" s="14">
        <v>0</v>
      </c>
      <c r="H51" s="49">
        <f t="shared" si="3"/>
        <v>0</v>
      </c>
      <c r="I51" s="49">
        <f t="shared" si="1"/>
        <v>0</v>
      </c>
      <c r="J51" s="50">
        <f t="shared" si="2"/>
        <v>0</v>
      </c>
    </row>
    <row r="52" spans="1:10" s="40" customFormat="1" ht="17.25" thickBot="1" x14ac:dyDescent="0.3">
      <c r="A52" s="51"/>
      <c r="B52" s="104" t="s">
        <v>48</v>
      </c>
      <c r="C52" s="105"/>
      <c r="D52" s="105"/>
      <c r="E52" s="105"/>
      <c r="F52" s="105"/>
      <c r="G52" s="106"/>
      <c r="H52" s="33">
        <f>SUM(H36:H51)</f>
        <v>0</v>
      </c>
      <c r="I52" s="33">
        <f>SUM(I36:I51)</f>
        <v>0</v>
      </c>
      <c r="J52" s="34">
        <f>SUM(J36:J51)</f>
        <v>0</v>
      </c>
    </row>
    <row r="53" spans="1:10" s="40" customFormat="1" ht="16.5" x14ac:dyDescent="0.25">
      <c r="A53" s="110" t="s">
        <v>49</v>
      </c>
      <c r="B53" s="111"/>
      <c r="C53" s="111"/>
      <c r="D53" s="111"/>
      <c r="E53" s="111"/>
      <c r="F53" s="111"/>
      <c r="G53" s="111"/>
      <c r="H53" s="111"/>
      <c r="I53" s="111"/>
      <c r="J53" s="112"/>
    </row>
    <row r="54" spans="1:10" s="40" customFormat="1" ht="409.5" x14ac:dyDescent="0.25">
      <c r="A54" s="20">
        <v>42</v>
      </c>
      <c r="B54" s="35" t="s">
        <v>21</v>
      </c>
      <c r="C54" s="75" t="s">
        <v>225</v>
      </c>
      <c r="D54" s="41">
        <v>1</v>
      </c>
      <c r="E54" s="42" t="s">
        <v>12</v>
      </c>
      <c r="F54" s="26"/>
      <c r="G54" s="14">
        <v>0</v>
      </c>
      <c r="H54" s="43">
        <f t="shared" ref="H54:H64" si="4">G54*D54</f>
        <v>0</v>
      </c>
      <c r="I54" s="43">
        <f t="shared" si="1"/>
        <v>0</v>
      </c>
      <c r="J54" s="44">
        <f t="shared" ref="J54:J90" si="5">SUM(H54:I54)</f>
        <v>0</v>
      </c>
    </row>
    <row r="55" spans="1:10" s="40" customFormat="1" ht="202.5" customHeight="1" x14ac:dyDescent="0.25">
      <c r="A55" s="20">
        <v>43</v>
      </c>
      <c r="B55" s="35" t="s">
        <v>15</v>
      </c>
      <c r="C55" s="70" t="s">
        <v>226</v>
      </c>
      <c r="D55" s="41">
        <v>1</v>
      </c>
      <c r="E55" s="42" t="s">
        <v>12</v>
      </c>
      <c r="F55" s="26"/>
      <c r="G55" s="14">
        <v>0</v>
      </c>
      <c r="H55" s="49">
        <f t="shared" si="4"/>
        <v>0</v>
      </c>
      <c r="I55" s="49">
        <f t="shared" si="1"/>
        <v>0</v>
      </c>
      <c r="J55" s="50">
        <f t="shared" si="5"/>
        <v>0</v>
      </c>
    </row>
    <row r="56" spans="1:10" s="40" customFormat="1" ht="148.5" x14ac:dyDescent="0.25">
      <c r="A56" s="20">
        <v>44</v>
      </c>
      <c r="B56" s="35" t="s">
        <v>176</v>
      </c>
      <c r="C56" s="70" t="s">
        <v>227</v>
      </c>
      <c r="D56" s="41">
        <v>1</v>
      </c>
      <c r="E56" s="42" t="s">
        <v>12</v>
      </c>
      <c r="F56" s="26"/>
      <c r="G56" s="14">
        <v>0</v>
      </c>
      <c r="H56" s="49">
        <f t="shared" si="4"/>
        <v>0</v>
      </c>
      <c r="I56" s="49">
        <f t="shared" si="1"/>
        <v>0</v>
      </c>
      <c r="J56" s="50">
        <f t="shared" si="5"/>
        <v>0</v>
      </c>
    </row>
    <row r="57" spans="1:10" s="40" customFormat="1" ht="16.5" x14ac:dyDescent="0.25">
      <c r="A57" s="20">
        <v>45</v>
      </c>
      <c r="B57" s="35" t="s">
        <v>16</v>
      </c>
      <c r="C57" s="74" t="s">
        <v>65</v>
      </c>
      <c r="D57" s="41">
        <v>0.65</v>
      </c>
      <c r="E57" s="42" t="s">
        <v>13</v>
      </c>
      <c r="F57" s="26"/>
      <c r="G57" s="14">
        <v>0</v>
      </c>
      <c r="H57" s="49">
        <f t="shared" si="4"/>
        <v>0</v>
      </c>
      <c r="I57" s="49">
        <f t="shared" si="1"/>
        <v>0</v>
      </c>
      <c r="J57" s="50">
        <f t="shared" si="5"/>
        <v>0</v>
      </c>
    </row>
    <row r="58" spans="1:10" s="40" customFormat="1" ht="214.5" x14ac:dyDescent="0.25">
      <c r="A58" s="20">
        <v>46</v>
      </c>
      <c r="B58" s="35" t="s">
        <v>17</v>
      </c>
      <c r="C58" s="72" t="s">
        <v>228</v>
      </c>
      <c r="D58" s="41">
        <v>2</v>
      </c>
      <c r="E58" s="42" t="s">
        <v>12</v>
      </c>
      <c r="F58" s="26"/>
      <c r="G58" s="14">
        <v>0</v>
      </c>
      <c r="H58" s="49">
        <f t="shared" si="4"/>
        <v>0</v>
      </c>
      <c r="I58" s="49">
        <f t="shared" si="1"/>
        <v>0</v>
      </c>
      <c r="J58" s="50">
        <f t="shared" si="5"/>
        <v>0</v>
      </c>
    </row>
    <row r="59" spans="1:10" s="40" customFormat="1" ht="82.5" x14ac:dyDescent="0.25">
      <c r="A59" s="20">
        <v>47</v>
      </c>
      <c r="B59" s="35" t="s">
        <v>230</v>
      </c>
      <c r="C59" s="72" t="s">
        <v>229</v>
      </c>
      <c r="D59" s="41">
        <v>8</v>
      </c>
      <c r="E59" s="42" t="s">
        <v>12</v>
      </c>
      <c r="F59" s="26"/>
      <c r="G59" s="14">
        <v>0</v>
      </c>
      <c r="H59" s="49">
        <f t="shared" si="4"/>
        <v>0</v>
      </c>
      <c r="I59" s="49">
        <f t="shared" si="1"/>
        <v>0</v>
      </c>
      <c r="J59" s="50">
        <f t="shared" si="5"/>
        <v>0</v>
      </c>
    </row>
    <row r="60" spans="1:10" s="40" customFormat="1" ht="207.75" customHeight="1" x14ac:dyDescent="0.25">
      <c r="A60" s="20">
        <v>48</v>
      </c>
      <c r="B60" s="35" t="s">
        <v>50</v>
      </c>
      <c r="C60" s="70" t="s">
        <v>231</v>
      </c>
      <c r="D60" s="41">
        <v>16</v>
      </c>
      <c r="E60" s="42" t="s">
        <v>12</v>
      </c>
      <c r="F60" s="26"/>
      <c r="G60" s="14">
        <v>0</v>
      </c>
      <c r="H60" s="43">
        <f t="shared" si="4"/>
        <v>0</v>
      </c>
      <c r="I60" s="43">
        <f t="shared" si="1"/>
        <v>0</v>
      </c>
      <c r="J60" s="44">
        <f t="shared" si="5"/>
        <v>0</v>
      </c>
    </row>
    <row r="61" spans="1:10" s="40" customFormat="1" ht="82.5" x14ac:dyDescent="0.25">
      <c r="A61" s="20">
        <v>49</v>
      </c>
      <c r="B61" s="35" t="s">
        <v>51</v>
      </c>
      <c r="C61" s="72" t="s">
        <v>232</v>
      </c>
      <c r="D61" s="41">
        <v>1</v>
      </c>
      <c r="E61" s="42" t="s">
        <v>12</v>
      </c>
      <c r="F61" s="26"/>
      <c r="G61" s="14">
        <v>0</v>
      </c>
      <c r="H61" s="49">
        <f t="shared" si="4"/>
        <v>0</v>
      </c>
      <c r="I61" s="49">
        <f t="shared" si="1"/>
        <v>0</v>
      </c>
      <c r="J61" s="50">
        <f t="shared" si="5"/>
        <v>0</v>
      </c>
    </row>
    <row r="62" spans="1:10" s="40" customFormat="1" ht="99" x14ac:dyDescent="0.25">
      <c r="A62" s="20">
        <v>50</v>
      </c>
      <c r="B62" s="45" t="s">
        <v>52</v>
      </c>
      <c r="C62" s="72" t="s">
        <v>233</v>
      </c>
      <c r="D62" s="41">
        <v>1</v>
      </c>
      <c r="E62" s="42" t="s">
        <v>12</v>
      </c>
      <c r="F62" s="26"/>
      <c r="G62" s="14">
        <v>0</v>
      </c>
      <c r="H62" s="49">
        <f t="shared" si="4"/>
        <v>0</v>
      </c>
      <c r="I62" s="49">
        <f t="shared" si="1"/>
        <v>0</v>
      </c>
      <c r="J62" s="50">
        <f t="shared" si="5"/>
        <v>0</v>
      </c>
    </row>
    <row r="63" spans="1:10" s="40" customFormat="1" ht="16.5" x14ac:dyDescent="0.25">
      <c r="A63" s="20">
        <v>51</v>
      </c>
      <c r="B63" s="45" t="s">
        <v>16</v>
      </c>
      <c r="C63" s="76" t="s">
        <v>16</v>
      </c>
      <c r="D63" s="41">
        <v>8.6999999999999993</v>
      </c>
      <c r="E63" s="42" t="s">
        <v>13</v>
      </c>
      <c r="F63" s="26"/>
      <c r="G63" s="14">
        <v>0</v>
      </c>
      <c r="H63" s="49">
        <f t="shared" si="4"/>
        <v>0</v>
      </c>
      <c r="I63" s="49">
        <f t="shared" si="1"/>
        <v>0</v>
      </c>
      <c r="J63" s="50">
        <f t="shared" si="5"/>
        <v>0</v>
      </c>
    </row>
    <row r="64" spans="1:10" s="40" customFormat="1" ht="116.25" thickBot="1" x14ac:dyDescent="0.3">
      <c r="A64" s="46">
        <v>52</v>
      </c>
      <c r="B64" s="45" t="s">
        <v>53</v>
      </c>
      <c r="C64" s="70" t="s">
        <v>68</v>
      </c>
      <c r="D64" s="47">
        <v>8</v>
      </c>
      <c r="E64" s="48" t="s">
        <v>12</v>
      </c>
      <c r="F64" s="52"/>
      <c r="G64" s="14">
        <v>0</v>
      </c>
      <c r="H64" s="49">
        <f t="shared" si="4"/>
        <v>0</v>
      </c>
      <c r="I64" s="49">
        <f t="shared" si="1"/>
        <v>0</v>
      </c>
      <c r="J64" s="50">
        <f t="shared" si="5"/>
        <v>0</v>
      </c>
    </row>
    <row r="65" spans="1:10" s="40" customFormat="1" ht="17.25" thickBot="1" x14ac:dyDescent="0.3">
      <c r="A65" s="53"/>
      <c r="B65" s="105" t="s">
        <v>62</v>
      </c>
      <c r="C65" s="105"/>
      <c r="D65" s="105"/>
      <c r="E65" s="105"/>
      <c r="F65" s="105"/>
      <c r="G65" s="106"/>
      <c r="H65" s="33">
        <f>SUM(H54:H64)</f>
        <v>0</v>
      </c>
      <c r="I65" s="33">
        <f>SUM(I54:I64)</f>
        <v>0</v>
      </c>
      <c r="J65" s="34">
        <f>SUM(J54:J64)</f>
        <v>0</v>
      </c>
    </row>
    <row r="66" spans="1:10" s="40" customFormat="1" ht="17.25" thickBot="1" x14ac:dyDescent="0.3">
      <c r="A66" s="77" t="s">
        <v>54</v>
      </c>
      <c r="B66" s="78"/>
      <c r="C66" s="78"/>
      <c r="D66" s="78"/>
      <c r="E66" s="78"/>
      <c r="F66" s="78"/>
      <c r="G66" s="78"/>
      <c r="H66" s="78"/>
      <c r="I66" s="78"/>
      <c r="J66" s="79"/>
    </row>
    <row r="67" spans="1:10" s="40" customFormat="1" ht="409.5" x14ac:dyDescent="0.25">
      <c r="A67" s="20">
        <v>53</v>
      </c>
      <c r="B67" s="35" t="s">
        <v>21</v>
      </c>
      <c r="C67" s="75" t="s">
        <v>234</v>
      </c>
      <c r="D67" s="41">
        <v>1</v>
      </c>
      <c r="E67" s="42" t="s">
        <v>12</v>
      </c>
      <c r="F67" s="52"/>
      <c r="G67" s="14">
        <v>0</v>
      </c>
      <c r="H67" s="49">
        <f t="shared" ref="H67:H90" si="6">G67*D67</f>
        <v>0</v>
      </c>
      <c r="I67" s="49">
        <f t="shared" si="1"/>
        <v>0</v>
      </c>
      <c r="J67" s="50">
        <f t="shared" si="5"/>
        <v>0</v>
      </c>
    </row>
    <row r="68" spans="1:10" s="40" customFormat="1" ht="165" x14ac:dyDescent="0.25">
      <c r="A68" s="20">
        <v>54</v>
      </c>
      <c r="B68" s="35" t="s">
        <v>22</v>
      </c>
      <c r="C68" s="72" t="s">
        <v>235</v>
      </c>
      <c r="D68" s="41">
        <v>1</v>
      </c>
      <c r="E68" s="42" t="s">
        <v>12</v>
      </c>
      <c r="F68" s="52"/>
      <c r="G68" s="14">
        <v>0</v>
      </c>
      <c r="H68" s="49">
        <f t="shared" si="6"/>
        <v>0</v>
      </c>
      <c r="I68" s="49">
        <f t="shared" si="1"/>
        <v>0</v>
      </c>
      <c r="J68" s="50">
        <f t="shared" si="5"/>
        <v>0</v>
      </c>
    </row>
    <row r="69" spans="1:10" s="40" customFormat="1" ht="16.5" x14ac:dyDescent="0.25">
      <c r="A69" s="20">
        <v>55</v>
      </c>
      <c r="B69" s="35" t="s">
        <v>16</v>
      </c>
      <c r="C69" s="74" t="s">
        <v>65</v>
      </c>
      <c r="D69" s="41">
        <v>0.75</v>
      </c>
      <c r="E69" s="42" t="s">
        <v>13</v>
      </c>
      <c r="F69" s="52"/>
      <c r="G69" s="14">
        <v>0</v>
      </c>
      <c r="H69" s="49">
        <f t="shared" si="6"/>
        <v>0</v>
      </c>
      <c r="I69" s="49">
        <f t="shared" si="1"/>
        <v>0</v>
      </c>
      <c r="J69" s="50">
        <f t="shared" si="5"/>
        <v>0</v>
      </c>
    </row>
    <row r="70" spans="1:10" s="40" customFormat="1" ht="214.5" x14ac:dyDescent="0.25">
      <c r="A70" s="20">
        <v>56</v>
      </c>
      <c r="B70" s="35" t="s">
        <v>17</v>
      </c>
      <c r="C70" s="72" t="s">
        <v>236</v>
      </c>
      <c r="D70" s="41">
        <v>1</v>
      </c>
      <c r="E70" s="42" t="s">
        <v>12</v>
      </c>
      <c r="F70" s="26"/>
      <c r="G70" s="14">
        <v>0</v>
      </c>
      <c r="H70" s="43">
        <f t="shared" si="6"/>
        <v>0</v>
      </c>
      <c r="I70" s="43">
        <f t="shared" si="1"/>
        <v>0</v>
      </c>
      <c r="J70" s="44">
        <f t="shared" si="5"/>
        <v>0</v>
      </c>
    </row>
    <row r="71" spans="1:10" s="40" customFormat="1" ht="208.5" customHeight="1" x14ac:dyDescent="0.25">
      <c r="A71" s="20">
        <v>57</v>
      </c>
      <c r="B71" s="35" t="s">
        <v>177</v>
      </c>
      <c r="C71" s="70" t="s">
        <v>237</v>
      </c>
      <c r="D71" s="41">
        <v>1</v>
      </c>
      <c r="E71" s="42" t="s">
        <v>12</v>
      </c>
      <c r="F71" s="52"/>
      <c r="G71" s="14">
        <v>0</v>
      </c>
      <c r="H71" s="49">
        <f t="shared" si="6"/>
        <v>0</v>
      </c>
      <c r="I71" s="49">
        <f t="shared" si="1"/>
        <v>0</v>
      </c>
      <c r="J71" s="50">
        <f t="shared" si="5"/>
        <v>0</v>
      </c>
    </row>
    <row r="72" spans="1:10" s="40" customFormat="1" ht="148.5" x14ac:dyDescent="0.25">
      <c r="A72" s="20">
        <v>58</v>
      </c>
      <c r="B72" s="35" t="s">
        <v>178</v>
      </c>
      <c r="C72" s="72" t="s">
        <v>69</v>
      </c>
      <c r="D72" s="41">
        <v>1</v>
      </c>
      <c r="E72" s="42" t="s">
        <v>12</v>
      </c>
      <c r="F72" s="52"/>
      <c r="G72" s="14">
        <v>0</v>
      </c>
      <c r="H72" s="49">
        <f t="shared" si="6"/>
        <v>0</v>
      </c>
      <c r="I72" s="49">
        <f t="shared" si="1"/>
        <v>0</v>
      </c>
      <c r="J72" s="50">
        <f t="shared" si="5"/>
        <v>0</v>
      </c>
    </row>
    <row r="73" spans="1:10" s="40" customFormat="1" ht="214.5" x14ac:dyDescent="0.25">
      <c r="A73" s="20">
        <v>59</v>
      </c>
      <c r="B73" s="35" t="s">
        <v>179</v>
      </c>
      <c r="C73" s="70" t="s">
        <v>238</v>
      </c>
      <c r="D73" s="41">
        <v>3</v>
      </c>
      <c r="E73" s="42" t="s">
        <v>12</v>
      </c>
      <c r="F73" s="52"/>
      <c r="G73" s="14">
        <v>0</v>
      </c>
      <c r="H73" s="49">
        <f t="shared" si="6"/>
        <v>0</v>
      </c>
      <c r="I73" s="49">
        <f t="shared" si="1"/>
        <v>0</v>
      </c>
      <c r="J73" s="50">
        <f t="shared" si="5"/>
        <v>0</v>
      </c>
    </row>
    <row r="74" spans="1:10" s="40" customFormat="1" ht="66" x14ac:dyDescent="0.25">
      <c r="A74" s="20">
        <v>60</v>
      </c>
      <c r="B74" s="35" t="s">
        <v>74</v>
      </c>
      <c r="C74" s="70" t="s">
        <v>70</v>
      </c>
      <c r="D74" s="41">
        <v>18</v>
      </c>
      <c r="E74" s="42" t="s">
        <v>12</v>
      </c>
      <c r="F74" s="52"/>
      <c r="G74" s="14">
        <v>0</v>
      </c>
      <c r="H74" s="49">
        <f t="shared" si="6"/>
        <v>0</v>
      </c>
      <c r="I74" s="49">
        <f t="shared" ref="I74:I108" si="7">H74*0.21</f>
        <v>0</v>
      </c>
      <c r="J74" s="50">
        <f t="shared" si="5"/>
        <v>0</v>
      </c>
    </row>
    <row r="75" spans="1:10" s="40" customFormat="1" ht="33" x14ac:dyDescent="0.25">
      <c r="A75" s="20">
        <v>61</v>
      </c>
      <c r="B75" s="35" t="s">
        <v>55</v>
      </c>
      <c r="C75" s="72" t="s">
        <v>239</v>
      </c>
      <c r="D75" s="41">
        <v>1</v>
      </c>
      <c r="E75" s="42" t="s">
        <v>12</v>
      </c>
      <c r="F75" s="26"/>
      <c r="G75" s="14">
        <v>0</v>
      </c>
      <c r="H75" s="43">
        <f t="shared" si="6"/>
        <v>0</v>
      </c>
      <c r="I75" s="43">
        <f t="shared" si="7"/>
        <v>0</v>
      </c>
      <c r="J75" s="44">
        <f t="shared" si="5"/>
        <v>0</v>
      </c>
    </row>
    <row r="76" spans="1:10" s="40" customFormat="1" ht="115.5" x14ac:dyDescent="0.25">
      <c r="A76" s="20">
        <v>62</v>
      </c>
      <c r="B76" s="35" t="s">
        <v>180</v>
      </c>
      <c r="C76" s="76" t="s">
        <v>71</v>
      </c>
      <c r="D76" s="41">
        <v>1</v>
      </c>
      <c r="E76" s="42" t="s">
        <v>12</v>
      </c>
      <c r="F76" s="52"/>
      <c r="G76" s="14">
        <v>0</v>
      </c>
      <c r="H76" s="49">
        <f t="shared" si="6"/>
        <v>0</v>
      </c>
      <c r="I76" s="49">
        <f t="shared" si="7"/>
        <v>0</v>
      </c>
      <c r="J76" s="50">
        <f t="shared" si="5"/>
        <v>0</v>
      </c>
    </row>
    <row r="77" spans="1:10" s="40" customFormat="1" ht="132" x14ac:dyDescent="0.25">
      <c r="A77" s="20">
        <v>63</v>
      </c>
      <c r="B77" s="35" t="s">
        <v>181</v>
      </c>
      <c r="C77" s="76" t="s">
        <v>72</v>
      </c>
      <c r="D77" s="41">
        <v>1</v>
      </c>
      <c r="E77" s="42" t="s">
        <v>12</v>
      </c>
      <c r="F77" s="26"/>
      <c r="G77" s="14">
        <v>0</v>
      </c>
      <c r="H77" s="43">
        <f t="shared" si="6"/>
        <v>0</v>
      </c>
      <c r="I77" s="43">
        <f t="shared" si="7"/>
        <v>0</v>
      </c>
      <c r="J77" s="44">
        <f t="shared" si="5"/>
        <v>0</v>
      </c>
    </row>
    <row r="78" spans="1:10" s="40" customFormat="1" ht="132" x14ac:dyDescent="0.25">
      <c r="A78" s="20">
        <v>64</v>
      </c>
      <c r="B78" s="35" t="s">
        <v>182</v>
      </c>
      <c r="C78" s="76" t="s">
        <v>73</v>
      </c>
      <c r="D78" s="41">
        <v>1</v>
      </c>
      <c r="E78" s="42" t="s">
        <v>12</v>
      </c>
      <c r="F78" s="52"/>
      <c r="G78" s="14">
        <v>0</v>
      </c>
      <c r="H78" s="49">
        <f t="shared" si="6"/>
        <v>0</v>
      </c>
      <c r="I78" s="49">
        <f t="shared" si="7"/>
        <v>0</v>
      </c>
      <c r="J78" s="50">
        <f t="shared" si="5"/>
        <v>0</v>
      </c>
    </row>
    <row r="79" spans="1:10" s="40" customFormat="1" ht="115.5" x14ac:dyDescent="0.25">
      <c r="A79" s="20">
        <v>65</v>
      </c>
      <c r="B79" s="35" t="s">
        <v>30</v>
      </c>
      <c r="C79" s="72" t="s">
        <v>205</v>
      </c>
      <c r="D79" s="41">
        <v>4</v>
      </c>
      <c r="E79" s="42" t="s">
        <v>12</v>
      </c>
      <c r="F79" s="52"/>
      <c r="G79" s="14">
        <v>0</v>
      </c>
      <c r="H79" s="49">
        <f t="shared" si="6"/>
        <v>0</v>
      </c>
      <c r="I79" s="49">
        <f t="shared" si="7"/>
        <v>0</v>
      </c>
      <c r="J79" s="50">
        <f t="shared" si="5"/>
        <v>0</v>
      </c>
    </row>
    <row r="80" spans="1:10" s="40" customFormat="1" ht="115.5" x14ac:dyDescent="0.25">
      <c r="A80" s="20">
        <v>66</v>
      </c>
      <c r="B80" s="35" t="s">
        <v>56</v>
      </c>
      <c r="C80" s="72" t="s">
        <v>240</v>
      </c>
      <c r="D80" s="41">
        <v>2</v>
      </c>
      <c r="E80" s="42" t="s">
        <v>12</v>
      </c>
      <c r="F80" s="52"/>
      <c r="G80" s="14">
        <v>0</v>
      </c>
      <c r="H80" s="49">
        <f t="shared" si="6"/>
        <v>0</v>
      </c>
      <c r="I80" s="49">
        <f t="shared" si="7"/>
        <v>0</v>
      </c>
      <c r="J80" s="50">
        <f t="shared" si="5"/>
        <v>0</v>
      </c>
    </row>
    <row r="81" spans="1:10" s="40" customFormat="1" ht="99" x14ac:dyDescent="0.25">
      <c r="A81" s="20">
        <v>67</v>
      </c>
      <c r="B81" s="35" t="s">
        <v>57</v>
      </c>
      <c r="C81" s="72" t="s">
        <v>241</v>
      </c>
      <c r="D81" s="41">
        <v>2</v>
      </c>
      <c r="E81" s="42" t="s">
        <v>12</v>
      </c>
      <c r="F81" s="26"/>
      <c r="G81" s="14">
        <v>0</v>
      </c>
      <c r="H81" s="43">
        <f t="shared" si="6"/>
        <v>0</v>
      </c>
      <c r="I81" s="43">
        <f t="shared" si="7"/>
        <v>0</v>
      </c>
      <c r="J81" s="44">
        <f t="shared" si="5"/>
        <v>0</v>
      </c>
    </row>
    <row r="82" spans="1:10" s="40" customFormat="1" ht="132" x14ac:dyDescent="0.25">
      <c r="A82" s="20">
        <v>68</v>
      </c>
      <c r="B82" s="35" t="s">
        <v>18</v>
      </c>
      <c r="C82" s="72" t="s">
        <v>242</v>
      </c>
      <c r="D82" s="41">
        <v>2</v>
      </c>
      <c r="E82" s="42" t="s">
        <v>12</v>
      </c>
      <c r="F82" s="52"/>
      <c r="G82" s="14">
        <v>0</v>
      </c>
      <c r="H82" s="49">
        <f t="shared" si="6"/>
        <v>0</v>
      </c>
      <c r="I82" s="49">
        <f t="shared" si="7"/>
        <v>0</v>
      </c>
      <c r="J82" s="50">
        <f t="shared" si="5"/>
        <v>0</v>
      </c>
    </row>
    <row r="83" spans="1:10" s="40" customFormat="1" ht="16.5" x14ac:dyDescent="0.25">
      <c r="A83" s="20">
        <v>69</v>
      </c>
      <c r="B83" s="35" t="s">
        <v>16</v>
      </c>
      <c r="C83" s="74" t="s">
        <v>65</v>
      </c>
      <c r="D83" s="41">
        <v>1.8</v>
      </c>
      <c r="E83" s="42" t="s">
        <v>13</v>
      </c>
      <c r="F83" s="52"/>
      <c r="G83" s="14">
        <v>0</v>
      </c>
      <c r="H83" s="49">
        <f t="shared" si="6"/>
        <v>0</v>
      </c>
      <c r="I83" s="49">
        <f t="shared" si="7"/>
        <v>0</v>
      </c>
      <c r="J83" s="50">
        <f t="shared" si="5"/>
        <v>0</v>
      </c>
    </row>
    <row r="84" spans="1:10" s="40" customFormat="1" ht="66" x14ac:dyDescent="0.25">
      <c r="A84" s="20">
        <v>70</v>
      </c>
      <c r="B84" s="35" t="s">
        <v>183</v>
      </c>
      <c r="C84" s="72" t="s">
        <v>243</v>
      </c>
      <c r="D84" s="41">
        <v>2</v>
      </c>
      <c r="E84" s="42" t="s">
        <v>12</v>
      </c>
      <c r="F84" s="52"/>
      <c r="G84" s="14">
        <v>0</v>
      </c>
      <c r="H84" s="49">
        <f t="shared" si="6"/>
        <v>0</v>
      </c>
      <c r="I84" s="49">
        <f t="shared" si="7"/>
        <v>0</v>
      </c>
      <c r="J84" s="50">
        <f t="shared" si="5"/>
        <v>0</v>
      </c>
    </row>
    <row r="85" spans="1:10" s="40" customFormat="1" ht="33" x14ac:dyDescent="0.25">
      <c r="A85" s="20">
        <v>71</v>
      </c>
      <c r="B85" s="35" t="s">
        <v>58</v>
      </c>
      <c r="C85" s="70" t="s">
        <v>244</v>
      </c>
      <c r="D85" s="41">
        <v>2</v>
      </c>
      <c r="E85" s="42" t="s">
        <v>12</v>
      </c>
      <c r="F85" s="52"/>
      <c r="G85" s="14">
        <v>0</v>
      </c>
      <c r="H85" s="49">
        <f t="shared" si="6"/>
        <v>0</v>
      </c>
      <c r="I85" s="49">
        <f t="shared" si="7"/>
        <v>0</v>
      </c>
      <c r="J85" s="50">
        <f t="shared" si="5"/>
        <v>0</v>
      </c>
    </row>
    <row r="86" spans="1:10" s="40" customFormat="1" ht="66" x14ac:dyDescent="0.25">
      <c r="A86" s="20">
        <v>72</v>
      </c>
      <c r="B86" s="35" t="s">
        <v>26</v>
      </c>
      <c r="C86" s="72" t="s">
        <v>59</v>
      </c>
      <c r="D86" s="41">
        <v>2</v>
      </c>
      <c r="E86" s="42" t="s">
        <v>12</v>
      </c>
      <c r="F86" s="52"/>
      <c r="G86" s="14">
        <v>0</v>
      </c>
      <c r="H86" s="49">
        <f t="shared" si="6"/>
        <v>0</v>
      </c>
      <c r="I86" s="49">
        <f t="shared" si="7"/>
        <v>0</v>
      </c>
      <c r="J86" s="50">
        <f t="shared" si="5"/>
        <v>0</v>
      </c>
    </row>
    <row r="87" spans="1:10" s="40" customFormat="1" ht="33" x14ac:dyDescent="0.25">
      <c r="A87" s="20">
        <v>73</v>
      </c>
      <c r="B87" s="35" t="s">
        <v>74</v>
      </c>
      <c r="C87" s="76" t="s">
        <v>192</v>
      </c>
      <c r="D87" s="41">
        <v>4</v>
      </c>
      <c r="E87" s="42" t="s">
        <v>12</v>
      </c>
      <c r="F87" s="52"/>
      <c r="G87" s="14">
        <v>0</v>
      </c>
      <c r="H87" s="49">
        <f t="shared" si="6"/>
        <v>0</v>
      </c>
      <c r="I87" s="49">
        <f t="shared" si="7"/>
        <v>0</v>
      </c>
      <c r="J87" s="50">
        <f t="shared" si="5"/>
        <v>0</v>
      </c>
    </row>
    <row r="88" spans="1:10" s="40" customFormat="1" ht="49.5" x14ac:dyDescent="0.25">
      <c r="A88" s="20">
        <v>74</v>
      </c>
      <c r="B88" s="35" t="s">
        <v>184</v>
      </c>
      <c r="C88" s="72" t="s">
        <v>245</v>
      </c>
      <c r="D88" s="41">
        <v>2</v>
      </c>
      <c r="E88" s="42" t="s">
        <v>12</v>
      </c>
      <c r="F88" s="52"/>
      <c r="G88" s="14">
        <v>0</v>
      </c>
      <c r="H88" s="49">
        <f t="shared" si="6"/>
        <v>0</v>
      </c>
      <c r="I88" s="49">
        <f t="shared" si="7"/>
        <v>0</v>
      </c>
      <c r="J88" s="50">
        <f t="shared" si="5"/>
        <v>0</v>
      </c>
    </row>
    <row r="89" spans="1:10" s="40" customFormat="1" ht="99" x14ac:dyDescent="0.25">
      <c r="A89" s="20">
        <v>75</v>
      </c>
      <c r="B89" s="35" t="s">
        <v>171</v>
      </c>
      <c r="C89" s="72" t="s">
        <v>223</v>
      </c>
      <c r="D89" s="41">
        <v>1</v>
      </c>
      <c r="E89" s="42" t="s">
        <v>12</v>
      </c>
      <c r="F89" s="52"/>
      <c r="G89" s="14">
        <v>0</v>
      </c>
      <c r="H89" s="49">
        <f t="shared" si="6"/>
        <v>0</v>
      </c>
      <c r="I89" s="49">
        <f t="shared" si="7"/>
        <v>0</v>
      </c>
      <c r="J89" s="50">
        <f t="shared" si="5"/>
        <v>0</v>
      </c>
    </row>
    <row r="90" spans="1:10" s="40" customFormat="1" ht="66.75" thickBot="1" x14ac:dyDescent="0.3">
      <c r="A90" s="46">
        <v>76</v>
      </c>
      <c r="B90" s="35" t="s">
        <v>37</v>
      </c>
      <c r="C90" s="74" t="s">
        <v>246</v>
      </c>
      <c r="D90" s="47">
        <v>1</v>
      </c>
      <c r="E90" s="48" t="s">
        <v>12</v>
      </c>
      <c r="F90" s="52"/>
      <c r="G90" s="14">
        <v>0</v>
      </c>
      <c r="H90" s="49">
        <f t="shared" si="6"/>
        <v>0</v>
      </c>
      <c r="I90" s="49">
        <f t="shared" si="7"/>
        <v>0</v>
      </c>
      <c r="J90" s="50">
        <f t="shared" si="5"/>
        <v>0</v>
      </c>
    </row>
    <row r="91" spans="1:10" s="40" customFormat="1" ht="17.25" thickBot="1" x14ac:dyDescent="0.3">
      <c r="A91" s="53"/>
      <c r="B91" s="105" t="s">
        <v>63</v>
      </c>
      <c r="C91" s="105"/>
      <c r="D91" s="105"/>
      <c r="E91" s="105"/>
      <c r="F91" s="105"/>
      <c r="G91" s="106"/>
      <c r="H91" s="33">
        <f>SUM(H67:H90)</f>
        <v>0</v>
      </c>
      <c r="I91" s="33">
        <f>SUM(I67:I90)</f>
        <v>0</v>
      </c>
      <c r="J91" s="34">
        <f>SUM(J67:J90)</f>
        <v>0</v>
      </c>
    </row>
    <row r="92" spans="1:10" s="40" customFormat="1" ht="17.25" thickBot="1" x14ac:dyDescent="0.3">
      <c r="A92" s="77" t="s">
        <v>60</v>
      </c>
      <c r="B92" s="78"/>
      <c r="C92" s="78"/>
      <c r="D92" s="78"/>
      <c r="E92" s="78"/>
      <c r="F92" s="78"/>
      <c r="G92" s="78"/>
      <c r="H92" s="78"/>
      <c r="I92" s="78"/>
      <c r="J92" s="79"/>
    </row>
    <row r="93" spans="1:10" s="40" customFormat="1" ht="33" x14ac:dyDescent="0.25">
      <c r="A93" s="20">
        <v>77</v>
      </c>
      <c r="B93" s="35" t="s">
        <v>185</v>
      </c>
      <c r="C93" s="72" t="s">
        <v>247</v>
      </c>
      <c r="D93" s="41">
        <v>2</v>
      </c>
      <c r="E93" s="42" t="s">
        <v>12</v>
      </c>
      <c r="F93" s="26"/>
      <c r="G93" s="14">
        <v>0</v>
      </c>
      <c r="H93" s="49">
        <f t="shared" ref="H93:H108" si="8">G93*D93</f>
        <v>0</v>
      </c>
      <c r="I93" s="49">
        <f t="shared" si="7"/>
        <v>0</v>
      </c>
      <c r="J93" s="50">
        <f t="shared" ref="J93:J108" si="9">SUM(H93:I93)</f>
        <v>0</v>
      </c>
    </row>
    <row r="94" spans="1:10" s="40" customFormat="1" ht="99" x14ac:dyDescent="0.25">
      <c r="A94" s="20">
        <v>78</v>
      </c>
      <c r="B94" s="35" t="s">
        <v>186</v>
      </c>
      <c r="C94" s="72" t="s">
        <v>248</v>
      </c>
      <c r="D94" s="41">
        <v>1</v>
      </c>
      <c r="E94" s="42" t="s">
        <v>12</v>
      </c>
      <c r="F94" s="26"/>
      <c r="G94" s="14">
        <v>0</v>
      </c>
      <c r="H94" s="43">
        <f t="shared" si="8"/>
        <v>0</v>
      </c>
      <c r="I94" s="43">
        <f t="shared" si="7"/>
        <v>0</v>
      </c>
      <c r="J94" s="44">
        <f t="shared" si="9"/>
        <v>0</v>
      </c>
    </row>
    <row r="95" spans="1:10" s="40" customFormat="1" ht="82.5" x14ac:dyDescent="0.25">
      <c r="A95" s="20">
        <v>79</v>
      </c>
      <c r="B95" s="35" t="s">
        <v>170</v>
      </c>
      <c r="C95" s="72" t="s">
        <v>249</v>
      </c>
      <c r="D95" s="41">
        <v>1</v>
      </c>
      <c r="E95" s="42" t="s">
        <v>12</v>
      </c>
      <c r="F95" s="52"/>
      <c r="G95" s="14">
        <v>0</v>
      </c>
      <c r="H95" s="49">
        <f t="shared" si="8"/>
        <v>0</v>
      </c>
      <c r="I95" s="49">
        <f t="shared" si="7"/>
        <v>0</v>
      </c>
      <c r="J95" s="50">
        <f t="shared" si="9"/>
        <v>0</v>
      </c>
    </row>
    <row r="96" spans="1:10" s="40" customFormat="1" ht="87" customHeight="1" x14ac:dyDescent="0.25">
      <c r="A96" s="20">
        <v>80</v>
      </c>
      <c r="B96" s="35" t="s">
        <v>79</v>
      </c>
      <c r="C96" s="72" t="s">
        <v>250</v>
      </c>
      <c r="D96" s="41">
        <v>2</v>
      </c>
      <c r="E96" s="42" t="s">
        <v>12</v>
      </c>
      <c r="F96" s="52"/>
      <c r="G96" s="14">
        <v>0</v>
      </c>
      <c r="H96" s="49">
        <f t="shared" si="8"/>
        <v>0</v>
      </c>
      <c r="I96" s="49">
        <f t="shared" si="7"/>
        <v>0</v>
      </c>
      <c r="J96" s="50">
        <f t="shared" si="9"/>
        <v>0</v>
      </c>
    </row>
    <row r="97" spans="1:10" s="40" customFormat="1" ht="82.5" x14ac:dyDescent="0.25">
      <c r="A97" s="20">
        <v>81</v>
      </c>
      <c r="B97" s="35" t="s">
        <v>80</v>
      </c>
      <c r="C97" s="70" t="s">
        <v>251</v>
      </c>
      <c r="D97" s="41">
        <v>1</v>
      </c>
      <c r="E97" s="42" t="s">
        <v>12</v>
      </c>
      <c r="F97" s="52"/>
      <c r="G97" s="14">
        <v>0</v>
      </c>
      <c r="H97" s="49">
        <f t="shared" si="8"/>
        <v>0</v>
      </c>
      <c r="I97" s="49">
        <f t="shared" si="7"/>
        <v>0</v>
      </c>
      <c r="J97" s="50">
        <f t="shared" si="9"/>
        <v>0</v>
      </c>
    </row>
    <row r="98" spans="1:10" s="40" customFormat="1" ht="66" x14ac:dyDescent="0.25">
      <c r="A98" s="20">
        <v>82</v>
      </c>
      <c r="B98" s="35" t="s">
        <v>81</v>
      </c>
      <c r="C98" s="70" t="s">
        <v>252</v>
      </c>
      <c r="D98" s="41">
        <v>1</v>
      </c>
      <c r="E98" s="42" t="s">
        <v>12</v>
      </c>
      <c r="F98" s="52"/>
      <c r="G98" s="14">
        <v>0</v>
      </c>
      <c r="H98" s="49">
        <f t="shared" ref="H98:H101" si="10">G98*D98</f>
        <v>0</v>
      </c>
      <c r="I98" s="49">
        <f t="shared" ref="I98:I101" si="11">H98*0.21</f>
        <v>0</v>
      </c>
      <c r="J98" s="50">
        <f t="shared" ref="J98:J101" si="12">SUM(H98:I98)</f>
        <v>0</v>
      </c>
    </row>
    <row r="99" spans="1:10" s="40" customFormat="1" ht="16.5" x14ac:dyDescent="0.25">
      <c r="A99" s="20">
        <v>83</v>
      </c>
      <c r="B99" s="35" t="s">
        <v>175</v>
      </c>
      <c r="C99" s="70" t="s">
        <v>77</v>
      </c>
      <c r="D99" s="41">
        <v>5</v>
      </c>
      <c r="E99" s="42" t="s">
        <v>12</v>
      </c>
      <c r="F99" s="52"/>
      <c r="G99" s="14">
        <v>0</v>
      </c>
      <c r="H99" s="49">
        <f t="shared" si="10"/>
        <v>0</v>
      </c>
      <c r="I99" s="49">
        <f t="shared" si="11"/>
        <v>0</v>
      </c>
      <c r="J99" s="50">
        <f t="shared" si="12"/>
        <v>0</v>
      </c>
    </row>
    <row r="100" spans="1:10" s="40" customFormat="1" ht="16.5" x14ac:dyDescent="0.25">
      <c r="A100" s="20">
        <v>84</v>
      </c>
      <c r="B100" s="35" t="s">
        <v>175</v>
      </c>
      <c r="C100" s="70" t="s">
        <v>78</v>
      </c>
      <c r="D100" s="41">
        <v>3</v>
      </c>
      <c r="E100" s="42" t="s">
        <v>12</v>
      </c>
      <c r="F100" s="52"/>
      <c r="G100" s="14">
        <v>0</v>
      </c>
      <c r="H100" s="49">
        <f t="shared" si="10"/>
        <v>0</v>
      </c>
      <c r="I100" s="49">
        <f t="shared" si="11"/>
        <v>0</v>
      </c>
      <c r="J100" s="50">
        <f t="shared" si="12"/>
        <v>0</v>
      </c>
    </row>
    <row r="101" spans="1:10" s="40" customFormat="1" ht="148.5" x14ac:dyDescent="0.25">
      <c r="A101" s="20">
        <v>85</v>
      </c>
      <c r="B101" s="35" t="s">
        <v>82</v>
      </c>
      <c r="C101" s="70" t="s">
        <v>253</v>
      </c>
      <c r="D101" s="41">
        <v>2</v>
      </c>
      <c r="E101" s="42" t="s">
        <v>12</v>
      </c>
      <c r="F101" s="52"/>
      <c r="G101" s="14">
        <v>0</v>
      </c>
      <c r="H101" s="49">
        <f t="shared" si="10"/>
        <v>0</v>
      </c>
      <c r="I101" s="49">
        <f t="shared" si="11"/>
        <v>0</v>
      </c>
      <c r="J101" s="50">
        <f t="shared" si="12"/>
        <v>0</v>
      </c>
    </row>
    <row r="102" spans="1:10" s="40" customFormat="1" ht="165" x14ac:dyDescent="0.25">
      <c r="A102" s="20">
        <v>86</v>
      </c>
      <c r="B102" s="35" t="s">
        <v>82</v>
      </c>
      <c r="C102" s="72" t="s">
        <v>254</v>
      </c>
      <c r="D102" s="41">
        <v>1</v>
      </c>
      <c r="E102" s="42" t="s">
        <v>12</v>
      </c>
      <c r="F102" s="52"/>
      <c r="G102" s="14">
        <v>0</v>
      </c>
      <c r="H102" s="49">
        <f t="shared" si="8"/>
        <v>0</v>
      </c>
      <c r="I102" s="49">
        <f t="shared" si="7"/>
        <v>0</v>
      </c>
      <c r="J102" s="50">
        <f t="shared" si="9"/>
        <v>0</v>
      </c>
    </row>
    <row r="103" spans="1:10" s="40" customFormat="1" ht="66" x14ac:dyDescent="0.25">
      <c r="A103" s="20">
        <v>87</v>
      </c>
      <c r="B103" s="35" t="s">
        <v>83</v>
      </c>
      <c r="C103" s="72" t="s">
        <v>255</v>
      </c>
      <c r="D103" s="41">
        <v>4</v>
      </c>
      <c r="E103" s="42" t="s">
        <v>12</v>
      </c>
      <c r="F103" s="52"/>
      <c r="G103" s="14">
        <v>0</v>
      </c>
      <c r="H103" s="49">
        <f t="shared" ref="H103:H105" si="13">G103*D103</f>
        <v>0</v>
      </c>
      <c r="I103" s="49">
        <f t="shared" ref="I103:I105" si="14">H103*0.21</f>
        <v>0</v>
      </c>
      <c r="J103" s="50">
        <f t="shared" ref="J103:J105" si="15">SUM(H103:I103)</f>
        <v>0</v>
      </c>
    </row>
    <row r="104" spans="1:10" s="40" customFormat="1" ht="82.5" x14ac:dyDescent="0.25">
      <c r="A104" s="20">
        <v>88</v>
      </c>
      <c r="B104" s="35" t="s">
        <v>84</v>
      </c>
      <c r="C104" s="72" t="s">
        <v>256</v>
      </c>
      <c r="D104" s="41">
        <v>4</v>
      </c>
      <c r="E104" s="42" t="s">
        <v>12</v>
      </c>
      <c r="F104" s="52"/>
      <c r="G104" s="14">
        <v>0</v>
      </c>
      <c r="H104" s="49">
        <f t="shared" si="13"/>
        <v>0</v>
      </c>
      <c r="I104" s="49">
        <f t="shared" si="14"/>
        <v>0</v>
      </c>
      <c r="J104" s="50">
        <f t="shared" si="15"/>
        <v>0</v>
      </c>
    </row>
    <row r="105" spans="1:10" s="40" customFormat="1" ht="198" x14ac:dyDescent="0.25">
      <c r="A105" s="20">
        <v>89</v>
      </c>
      <c r="B105" s="35" t="s">
        <v>85</v>
      </c>
      <c r="C105" s="72" t="s">
        <v>257</v>
      </c>
      <c r="D105" s="41">
        <v>1</v>
      </c>
      <c r="E105" s="42" t="s">
        <v>12</v>
      </c>
      <c r="F105" s="52"/>
      <c r="G105" s="14">
        <v>0</v>
      </c>
      <c r="H105" s="49">
        <f t="shared" si="13"/>
        <v>0</v>
      </c>
      <c r="I105" s="49">
        <f t="shared" si="14"/>
        <v>0</v>
      </c>
      <c r="J105" s="50">
        <f t="shared" si="15"/>
        <v>0</v>
      </c>
    </row>
    <row r="106" spans="1:10" s="40" customFormat="1" ht="33" x14ac:dyDescent="0.25">
      <c r="A106" s="20">
        <v>90</v>
      </c>
      <c r="B106" s="35" t="s">
        <v>187</v>
      </c>
      <c r="C106" s="72" t="s">
        <v>189</v>
      </c>
      <c r="D106" s="41">
        <v>1</v>
      </c>
      <c r="E106" s="42" t="s">
        <v>12</v>
      </c>
      <c r="F106" s="52"/>
      <c r="G106" s="14">
        <v>0</v>
      </c>
      <c r="H106" s="49">
        <f t="shared" si="8"/>
        <v>0</v>
      </c>
      <c r="I106" s="49">
        <f t="shared" si="7"/>
        <v>0</v>
      </c>
      <c r="J106" s="50">
        <f t="shared" si="9"/>
        <v>0</v>
      </c>
    </row>
    <row r="107" spans="1:10" s="40" customFormat="1" ht="66" x14ac:dyDescent="0.25">
      <c r="A107" s="20">
        <v>91</v>
      </c>
      <c r="B107" s="35" t="s">
        <v>61</v>
      </c>
      <c r="C107" s="72" t="s">
        <v>258</v>
      </c>
      <c r="D107" s="41">
        <v>3</v>
      </c>
      <c r="E107" s="42" t="s">
        <v>12</v>
      </c>
      <c r="F107" s="26"/>
      <c r="G107" s="14">
        <v>0</v>
      </c>
      <c r="H107" s="43">
        <f t="shared" si="8"/>
        <v>0</v>
      </c>
      <c r="I107" s="43">
        <f t="shared" si="7"/>
        <v>0</v>
      </c>
      <c r="J107" s="44">
        <f t="shared" si="9"/>
        <v>0</v>
      </c>
    </row>
    <row r="108" spans="1:10" s="40" customFormat="1" ht="132.75" thickBot="1" x14ac:dyDescent="0.3">
      <c r="A108" s="46">
        <v>92</v>
      </c>
      <c r="B108" s="35" t="s">
        <v>259</v>
      </c>
      <c r="C108" s="72" t="s">
        <v>260</v>
      </c>
      <c r="D108" s="47">
        <v>5</v>
      </c>
      <c r="E108" s="48" t="s">
        <v>12</v>
      </c>
      <c r="F108" s="52"/>
      <c r="G108" s="14">
        <v>0</v>
      </c>
      <c r="H108" s="49">
        <f t="shared" si="8"/>
        <v>0</v>
      </c>
      <c r="I108" s="49">
        <f t="shared" si="7"/>
        <v>0</v>
      </c>
      <c r="J108" s="50">
        <f t="shared" si="9"/>
        <v>0</v>
      </c>
    </row>
    <row r="109" spans="1:10" s="40" customFormat="1" ht="17.25" thickBot="1" x14ac:dyDescent="0.3">
      <c r="A109" s="53"/>
      <c r="B109" s="107" t="s">
        <v>64</v>
      </c>
      <c r="C109" s="107"/>
      <c r="D109" s="107"/>
      <c r="E109" s="107"/>
      <c r="F109" s="107"/>
      <c r="G109" s="108"/>
      <c r="H109" s="33">
        <f>SUM(H93:H108)</f>
        <v>0</v>
      </c>
      <c r="I109" s="33">
        <f>SUM(I93:I108)</f>
        <v>0</v>
      </c>
      <c r="J109" s="34">
        <f>SUM(J93:J108)</f>
        <v>0</v>
      </c>
    </row>
    <row r="110" spans="1:10" s="19" customFormat="1" ht="17.25" thickBot="1" x14ac:dyDescent="0.3">
      <c r="A110" s="54"/>
      <c r="B110" s="109" t="s">
        <v>14</v>
      </c>
      <c r="C110" s="109"/>
      <c r="D110" s="109"/>
      <c r="E110" s="109"/>
      <c r="F110" s="109"/>
      <c r="G110" s="109"/>
      <c r="H110" s="55">
        <f>H34+H52+H65+H91+H109</f>
        <v>0</v>
      </c>
      <c r="I110" s="55">
        <f>I34+I52+I65+I91+I109</f>
        <v>0</v>
      </c>
      <c r="J110" s="56">
        <f>J34+J52+J65+J91+J109</f>
        <v>0</v>
      </c>
    </row>
    <row r="112" spans="1:10" x14ac:dyDescent="0.25">
      <c r="B112" s="8"/>
      <c r="C112" s="10"/>
      <c r="D112" s="8"/>
      <c r="E112" s="8"/>
      <c r="F112" s="8"/>
      <c r="G112" s="8"/>
      <c r="H112" s="8"/>
      <c r="I112" s="8"/>
      <c r="J112" s="8"/>
    </row>
    <row r="113" spans="1:10" x14ac:dyDescent="0.25">
      <c r="A113" s="8"/>
      <c r="B113" s="8"/>
      <c r="C113" s="10"/>
      <c r="D113" s="8"/>
      <c r="E113" s="8"/>
      <c r="F113" s="8"/>
      <c r="G113" s="8"/>
      <c r="H113" s="8"/>
      <c r="I113" s="8"/>
      <c r="J113" s="8"/>
    </row>
  </sheetData>
  <sheetProtection algorithmName="SHA-512" hashValue="7Tn1N7yJVaQ6WvZSAGSbqwKg2MwuiqRvPmoZjXZHiz62JSFNeFOCzFhNCPGPDBBvKDSZc/OlHZgKfpdm4Fws2A==" saltValue="G2hRCkyOqNp+BCQ/Dn9mQw==" spinCount="100000" sheet="1" objects="1" scenarios="1"/>
  <protectedRanges>
    <protectedRange algorithmName="SHA-512" hashValue="Gj5f8dSNwJfIiQS3pTxYQE62I79vuYTM8KdtPL6B6s2KfxIpp6g46Bxl5MUHhqnMjemSLo5nUCiYUdyzyb0sWQ==" saltValue="idIAzxGkQsPebSd4yptb4Q==" spinCount="100000" sqref="C76:C78 C67 C87" name="Oblast1_3"/>
    <protectedRange algorithmName="SHA-512" hashValue="Gj5f8dSNwJfIiQS3pTxYQE62I79vuYTM8KdtPL6B6s2KfxIpp6g46Bxl5MUHhqnMjemSLo5nUCiYUdyzyb0sWQ==" saltValue="idIAzxGkQsPebSd4yptb4Q==" spinCount="100000" sqref="C63 C54" name="Oblast1_2"/>
  </protectedRanges>
  <mergeCells count="24">
    <mergeCell ref="B109:G109"/>
    <mergeCell ref="B110:G110"/>
    <mergeCell ref="B52:G52"/>
    <mergeCell ref="A53:J53"/>
    <mergeCell ref="B65:G65"/>
    <mergeCell ref="A66:J66"/>
    <mergeCell ref="B91:G91"/>
    <mergeCell ref="A92:J92"/>
    <mergeCell ref="A35:J35"/>
    <mergeCell ref="A1:J1"/>
    <mergeCell ref="A2:J2"/>
    <mergeCell ref="A3:J3"/>
    <mergeCell ref="A4:J4"/>
    <mergeCell ref="A5:J5"/>
    <mergeCell ref="A6:A7"/>
    <mergeCell ref="B6:B7"/>
    <mergeCell ref="C6:C7"/>
    <mergeCell ref="D6:D7"/>
    <mergeCell ref="E6:E7"/>
    <mergeCell ref="H6:H7"/>
    <mergeCell ref="I6:I7"/>
    <mergeCell ref="J6:J7"/>
    <mergeCell ref="A8:J8"/>
    <mergeCell ref="B34:G34"/>
  </mergeCells>
  <pageMargins left="0.7" right="0.7" top="0.78740157499999996" bottom="0.78740157499999996" header="0.3" footer="0.3"/>
  <pageSetup paperSize="9" scale="40"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2"/>
  <sheetViews>
    <sheetView tabSelected="1" view="pageBreakPreview" topLeftCell="A10" zoomScale="60" zoomScaleNormal="100" workbookViewId="0">
      <selection activeCell="A33" sqref="A33"/>
    </sheetView>
  </sheetViews>
  <sheetFormatPr defaultRowHeight="15" x14ac:dyDescent="0.25"/>
  <cols>
    <col min="1" max="1" width="78.140625" customWidth="1"/>
  </cols>
  <sheetData>
    <row r="1" spans="1:2" ht="76.5" x14ac:dyDescent="0.25">
      <c r="A1" s="68" t="s">
        <v>169</v>
      </c>
    </row>
    <row r="2" spans="1:2" ht="23.25" x14ac:dyDescent="0.25">
      <c r="A2" s="57"/>
    </row>
    <row r="3" spans="1:2" ht="23.25" x14ac:dyDescent="0.25">
      <c r="A3" s="58" t="s">
        <v>86</v>
      </c>
    </row>
    <row r="4" spans="1:2" ht="20.25" x14ac:dyDescent="0.25">
      <c r="A4" s="59" t="s">
        <v>87</v>
      </c>
    </row>
    <row r="5" spans="1:2" ht="162" x14ac:dyDescent="0.25">
      <c r="A5" s="60" t="s">
        <v>88</v>
      </c>
    </row>
    <row r="6" spans="1:2" ht="21" thickBot="1" x14ac:dyDescent="0.35">
      <c r="A6" s="61"/>
    </row>
    <row r="7" spans="1:2" ht="21" thickBot="1" x14ac:dyDescent="0.3">
      <c r="A7" s="62" t="s">
        <v>89</v>
      </c>
      <c r="B7" s="63" t="s">
        <v>90</v>
      </c>
    </row>
    <row r="8" spans="1:2" ht="61.5" thickBot="1" x14ac:dyDescent="0.3">
      <c r="A8" s="64" t="s">
        <v>91</v>
      </c>
      <c r="B8" s="65" t="s">
        <v>92</v>
      </c>
    </row>
    <row r="9" spans="1:2" ht="21" thickBot="1" x14ac:dyDescent="0.3">
      <c r="A9" s="64" t="s">
        <v>93</v>
      </c>
      <c r="B9" s="65" t="s">
        <v>94</v>
      </c>
    </row>
    <row r="10" spans="1:2" ht="21" thickBot="1" x14ac:dyDescent="0.3">
      <c r="A10" s="64" t="s">
        <v>95</v>
      </c>
      <c r="B10" s="65" t="s">
        <v>90</v>
      </c>
    </row>
    <row r="11" spans="1:2" ht="21" thickBot="1" x14ac:dyDescent="0.3">
      <c r="A11" s="64" t="s">
        <v>96</v>
      </c>
      <c r="B11" s="65" t="s">
        <v>94</v>
      </c>
    </row>
    <row r="12" spans="1:2" ht="21" thickBot="1" x14ac:dyDescent="0.3">
      <c r="A12" s="64" t="s">
        <v>97</v>
      </c>
      <c r="B12" s="65" t="s">
        <v>90</v>
      </c>
    </row>
    <row r="13" spans="1:2" ht="21" thickBot="1" x14ac:dyDescent="0.3">
      <c r="A13" s="64" t="s">
        <v>98</v>
      </c>
      <c r="B13" s="65" t="s">
        <v>90</v>
      </c>
    </row>
    <row r="14" spans="1:2" ht="21" thickBot="1" x14ac:dyDescent="0.3">
      <c r="A14" s="64" t="s">
        <v>99</v>
      </c>
      <c r="B14" s="65" t="s">
        <v>90</v>
      </c>
    </row>
    <row r="15" spans="1:2" ht="21" thickBot="1" x14ac:dyDescent="0.3">
      <c r="A15" s="64" t="s">
        <v>100</v>
      </c>
      <c r="B15" s="65" t="s">
        <v>90</v>
      </c>
    </row>
    <row r="16" spans="1:2" ht="21" thickBot="1" x14ac:dyDescent="0.3">
      <c r="A16" s="64" t="s">
        <v>101</v>
      </c>
      <c r="B16" s="65" t="s">
        <v>90</v>
      </c>
    </row>
    <row r="17" spans="1:2" ht="21" thickBot="1" x14ac:dyDescent="0.3">
      <c r="A17" s="64" t="s">
        <v>102</v>
      </c>
      <c r="B17" s="65" t="s">
        <v>94</v>
      </c>
    </row>
    <row r="18" spans="1:2" ht="21" thickBot="1" x14ac:dyDescent="0.3">
      <c r="A18" s="64" t="s">
        <v>103</v>
      </c>
      <c r="B18" s="65" t="s">
        <v>94</v>
      </c>
    </row>
    <row r="19" spans="1:2" ht="21" thickBot="1" x14ac:dyDescent="0.3">
      <c r="A19" s="64" t="s">
        <v>104</v>
      </c>
      <c r="B19" s="65" t="s">
        <v>94</v>
      </c>
    </row>
    <row r="20" spans="1:2" ht="21" thickBot="1" x14ac:dyDescent="0.3">
      <c r="A20" s="64" t="s">
        <v>105</v>
      </c>
      <c r="B20" s="65" t="s">
        <v>106</v>
      </c>
    </row>
    <row r="21" spans="1:2" ht="21" thickBot="1" x14ac:dyDescent="0.3">
      <c r="A21" s="64" t="s">
        <v>107</v>
      </c>
      <c r="B21" s="65" t="s">
        <v>94</v>
      </c>
    </row>
    <row r="22" spans="1:2" ht="21" thickBot="1" x14ac:dyDescent="0.3">
      <c r="A22" s="64" t="s">
        <v>108</v>
      </c>
      <c r="B22" s="65" t="s">
        <v>90</v>
      </c>
    </row>
    <row r="23" spans="1:2" ht="21" thickBot="1" x14ac:dyDescent="0.3">
      <c r="A23" s="64" t="s">
        <v>109</v>
      </c>
      <c r="B23" s="65" t="s">
        <v>110</v>
      </c>
    </row>
    <row r="24" spans="1:2" ht="21" thickBot="1" x14ac:dyDescent="0.3">
      <c r="A24" s="64" t="s">
        <v>111</v>
      </c>
      <c r="B24" s="65" t="s">
        <v>94</v>
      </c>
    </row>
    <row r="25" spans="1:2" ht="21" thickBot="1" x14ac:dyDescent="0.3">
      <c r="A25" s="64" t="s">
        <v>112</v>
      </c>
      <c r="B25" s="65" t="s">
        <v>94</v>
      </c>
    </row>
    <row r="26" spans="1:2" ht="21" thickBot="1" x14ac:dyDescent="0.3">
      <c r="A26" s="64" t="s">
        <v>113</v>
      </c>
      <c r="B26" s="65" t="s">
        <v>90</v>
      </c>
    </row>
    <row r="27" spans="1:2" ht="21" thickBot="1" x14ac:dyDescent="0.3">
      <c r="A27" s="64" t="s">
        <v>114</v>
      </c>
      <c r="B27" s="65" t="s">
        <v>115</v>
      </c>
    </row>
    <row r="28" spans="1:2" ht="20.25" x14ac:dyDescent="0.25">
      <c r="A28" s="66"/>
    </row>
    <row r="29" spans="1:2" ht="20.25" x14ac:dyDescent="0.25">
      <c r="A29" s="59"/>
    </row>
    <row r="30" spans="1:2" ht="20.25" x14ac:dyDescent="0.25">
      <c r="A30" s="59"/>
    </row>
    <row r="31" spans="1:2" ht="23.25" x14ac:dyDescent="0.25">
      <c r="A31" s="58" t="s">
        <v>116</v>
      </c>
    </row>
    <row r="32" spans="1:2" ht="20.25" x14ac:dyDescent="0.25">
      <c r="A32" s="59" t="s">
        <v>87</v>
      </c>
    </row>
    <row r="33" spans="1:2" ht="162" x14ac:dyDescent="0.25">
      <c r="A33" s="67" t="s">
        <v>117</v>
      </c>
    </row>
    <row r="34" spans="1:2" ht="21" thickBot="1" x14ac:dyDescent="0.35">
      <c r="A34" s="61"/>
    </row>
    <row r="35" spans="1:2" ht="21" thickBot="1" x14ac:dyDescent="0.3">
      <c r="A35" s="62" t="s">
        <v>118</v>
      </c>
      <c r="B35" s="63" t="s">
        <v>90</v>
      </c>
    </row>
    <row r="36" spans="1:2" ht="21" thickBot="1" x14ac:dyDescent="0.3">
      <c r="A36" s="64" t="s">
        <v>119</v>
      </c>
      <c r="B36" s="65" t="s">
        <v>90</v>
      </c>
    </row>
    <row r="37" spans="1:2" ht="21" thickBot="1" x14ac:dyDescent="0.3">
      <c r="A37" s="64" t="s">
        <v>120</v>
      </c>
      <c r="B37" s="65" t="s">
        <v>90</v>
      </c>
    </row>
    <row r="38" spans="1:2" ht="21" thickBot="1" x14ac:dyDescent="0.3">
      <c r="A38" s="64" t="s">
        <v>121</v>
      </c>
      <c r="B38" s="65" t="s">
        <v>90</v>
      </c>
    </row>
    <row r="39" spans="1:2" ht="21" thickBot="1" x14ac:dyDescent="0.3">
      <c r="A39" s="64" t="s">
        <v>122</v>
      </c>
      <c r="B39" s="65" t="s">
        <v>90</v>
      </c>
    </row>
    <row r="40" spans="1:2" ht="21" thickBot="1" x14ac:dyDescent="0.3">
      <c r="A40" s="64" t="s">
        <v>123</v>
      </c>
      <c r="B40" s="65" t="s">
        <v>90</v>
      </c>
    </row>
    <row r="41" spans="1:2" ht="21" thickBot="1" x14ac:dyDescent="0.3">
      <c r="A41" s="64" t="s">
        <v>124</v>
      </c>
      <c r="B41" s="65" t="s">
        <v>90</v>
      </c>
    </row>
    <row r="42" spans="1:2" ht="21" thickBot="1" x14ac:dyDescent="0.3">
      <c r="A42" s="64" t="s">
        <v>125</v>
      </c>
      <c r="B42" s="65" t="s">
        <v>90</v>
      </c>
    </row>
    <row r="43" spans="1:2" ht="21" thickBot="1" x14ac:dyDescent="0.3">
      <c r="A43" s="64" t="s">
        <v>126</v>
      </c>
      <c r="B43" s="65" t="s">
        <v>90</v>
      </c>
    </row>
    <row r="44" spans="1:2" ht="21" thickBot="1" x14ac:dyDescent="0.3">
      <c r="A44" s="64" t="s">
        <v>127</v>
      </c>
      <c r="B44" s="65" t="s">
        <v>94</v>
      </c>
    </row>
    <row r="45" spans="1:2" ht="21" thickBot="1" x14ac:dyDescent="0.3">
      <c r="A45" s="64" t="s">
        <v>128</v>
      </c>
      <c r="B45" s="65" t="s">
        <v>129</v>
      </c>
    </row>
    <row r="46" spans="1:2" ht="21" thickBot="1" x14ac:dyDescent="0.3">
      <c r="A46" s="64" t="s">
        <v>130</v>
      </c>
      <c r="B46" s="65" t="s">
        <v>129</v>
      </c>
    </row>
    <row r="47" spans="1:2" ht="21" thickBot="1" x14ac:dyDescent="0.3">
      <c r="A47" s="64" t="s">
        <v>131</v>
      </c>
      <c r="B47" s="65" t="s">
        <v>94</v>
      </c>
    </row>
    <row r="48" spans="1:2" ht="21" thickBot="1" x14ac:dyDescent="0.3">
      <c r="A48" s="64" t="s">
        <v>132</v>
      </c>
      <c r="B48" s="65" t="s">
        <v>94</v>
      </c>
    </row>
    <row r="49" spans="1:2" ht="21" thickBot="1" x14ac:dyDescent="0.3">
      <c r="A49" s="64" t="s">
        <v>133</v>
      </c>
      <c r="B49" s="65" t="s">
        <v>90</v>
      </c>
    </row>
    <row r="50" spans="1:2" ht="21" thickBot="1" x14ac:dyDescent="0.3">
      <c r="A50" s="64" t="s">
        <v>134</v>
      </c>
      <c r="B50" s="65" t="s">
        <v>90</v>
      </c>
    </row>
    <row r="51" spans="1:2" ht="21" thickBot="1" x14ac:dyDescent="0.3">
      <c r="A51" s="64" t="s">
        <v>135</v>
      </c>
      <c r="B51" s="65" t="s">
        <v>94</v>
      </c>
    </row>
    <row r="52" spans="1:2" ht="21" thickBot="1" x14ac:dyDescent="0.3">
      <c r="A52" s="64" t="s">
        <v>136</v>
      </c>
      <c r="B52" s="65" t="s">
        <v>94</v>
      </c>
    </row>
    <row r="53" spans="1:2" ht="21" thickBot="1" x14ac:dyDescent="0.3">
      <c r="A53" s="64" t="s">
        <v>137</v>
      </c>
      <c r="B53" s="65" t="s">
        <v>90</v>
      </c>
    </row>
    <row r="54" spans="1:2" ht="21" thickBot="1" x14ac:dyDescent="0.3">
      <c r="A54" s="64" t="s">
        <v>138</v>
      </c>
      <c r="B54" s="65" t="s">
        <v>94</v>
      </c>
    </row>
    <row r="55" spans="1:2" ht="21" thickBot="1" x14ac:dyDescent="0.3">
      <c r="A55" s="64" t="s">
        <v>139</v>
      </c>
      <c r="B55" s="65" t="s">
        <v>115</v>
      </c>
    </row>
    <row r="56" spans="1:2" ht="20.25" x14ac:dyDescent="0.25">
      <c r="A56" s="66"/>
    </row>
    <row r="57" spans="1:2" ht="20.25" x14ac:dyDescent="0.25">
      <c r="A57" s="66"/>
    </row>
    <row r="58" spans="1:2" ht="20.25" x14ac:dyDescent="0.25">
      <c r="A58" s="66"/>
    </row>
    <row r="59" spans="1:2" ht="20.25" x14ac:dyDescent="0.25">
      <c r="A59" s="66"/>
    </row>
    <row r="60" spans="1:2" ht="20.25" x14ac:dyDescent="0.25">
      <c r="A60" s="59"/>
    </row>
    <row r="61" spans="1:2" ht="23.25" x14ac:dyDescent="0.25">
      <c r="A61" s="58" t="s">
        <v>140</v>
      </c>
    </row>
    <row r="62" spans="1:2" ht="20.25" x14ac:dyDescent="0.25">
      <c r="A62" s="59" t="s">
        <v>87</v>
      </c>
    </row>
    <row r="63" spans="1:2" ht="182.25" x14ac:dyDescent="0.25">
      <c r="A63" s="67" t="s">
        <v>141</v>
      </c>
    </row>
    <row r="64" spans="1:2" ht="21" thickBot="1" x14ac:dyDescent="0.35">
      <c r="A64" s="61"/>
    </row>
    <row r="65" spans="1:2" ht="21" thickBot="1" x14ac:dyDescent="0.3">
      <c r="A65" s="62" t="s">
        <v>142</v>
      </c>
      <c r="B65" s="63" t="s">
        <v>90</v>
      </c>
    </row>
    <row r="66" spans="1:2" ht="21" thickBot="1" x14ac:dyDescent="0.3">
      <c r="A66" s="64" t="s">
        <v>143</v>
      </c>
      <c r="B66" s="65" t="s">
        <v>90</v>
      </c>
    </row>
    <row r="67" spans="1:2" ht="21" thickBot="1" x14ac:dyDescent="0.3">
      <c r="A67" s="64" t="s">
        <v>144</v>
      </c>
      <c r="B67" s="65" t="s">
        <v>90</v>
      </c>
    </row>
    <row r="68" spans="1:2" ht="21" thickBot="1" x14ac:dyDescent="0.3">
      <c r="A68" s="64" t="s">
        <v>145</v>
      </c>
      <c r="B68" s="65" t="s">
        <v>90</v>
      </c>
    </row>
    <row r="69" spans="1:2" ht="21" thickBot="1" x14ac:dyDescent="0.3">
      <c r="A69" s="64" t="s">
        <v>146</v>
      </c>
      <c r="B69" s="65" t="s">
        <v>90</v>
      </c>
    </row>
    <row r="70" spans="1:2" ht="21" thickBot="1" x14ac:dyDescent="0.3">
      <c r="A70" s="64" t="s">
        <v>147</v>
      </c>
      <c r="B70" s="65" t="s">
        <v>90</v>
      </c>
    </row>
    <row r="71" spans="1:2" ht="21" thickBot="1" x14ac:dyDescent="0.3">
      <c r="A71" s="64" t="s">
        <v>148</v>
      </c>
      <c r="B71" s="65" t="s">
        <v>149</v>
      </c>
    </row>
    <row r="72" spans="1:2" ht="21" thickBot="1" x14ac:dyDescent="0.3">
      <c r="A72" s="64" t="s">
        <v>150</v>
      </c>
      <c r="B72" s="65" t="s">
        <v>90</v>
      </c>
    </row>
    <row r="73" spans="1:2" ht="21" thickBot="1" x14ac:dyDescent="0.3">
      <c r="A73" s="64" t="s">
        <v>126</v>
      </c>
      <c r="B73" s="65" t="s">
        <v>90</v>
      </c>
    </row>
    <row r="74" spans="1:2" ht="21" thickBot="1" x14ac:dyDescent="0.3">
      <c r="A74" s="64" t="s">
        <v>151</v>
      </c>
      <c r="B74" s="65" t="s">
        <v>90</v>
      </c>
    </row>
    <row r="75" spans="1:2" ht="21" thickBot="1" x14ac:dyDescent="0.3">
      <c r="A75" s="64" t="s">
        <v>152</v>
      </c>
      <c r="B75" s="65" t="s">
        <v>90</v>
      </c>
    </row>
    <row r="76" spans="1:2" ht="21" thickBot="1" x14ac:dyDescent="0.3">
      <c r="A76" s="64" t="s">
        <v>153</v>
      </c>
      <c r="B76" s="65" t="s">
        <v>90</v>
      </c>
    </row>
    <row r="77" spans="1:2" ht="21" thickBot="1" x14ac:dyDescent="0.3">
      <c r="A77" s="64" t="s">
        <v>154</v>
      </c>
      <c r="B77" s="65" t="s">
        <v>90</v>
      </c>
    </row>
    <row r="78" spans="1:2" ht="21" thickBot="1" x14ac:dyDescent="0.3">
      <c r="A78" s="64" t="s">
        <v>155</v>
      </c>
      <c r="B78" s="65" t="s">
        <v>90</v>
      </c>
    </row>
    <row r="79" spans="1:2" ht="21" thickBot="1" x14ac:dyDescent="0.3">
      <c r="A79" s="64" t="s">
        <v>156</v>
      </c>
      <c r="B79" s="65" t="s">
        <v>90</v>
      </c>
    </row>
    <row r="80" spans="1:2" ht="21" thickBot="1" x14ac:dyDescent="0.3">
      <c r="A80" s="64" t="s">
        <v>157</v>
      </c>
      <c r="B80" s="65" t="s">
        <v>90</v>
      </c>
    </row>
    <row r="81" spans="1:2" ht="21" thickBot="1" x14ac:dyDescent="0.3">
      <c r="A81" s="64" t="s">
        <v>158</v>
      </c>
      <c r="B81" s="65" t="s">
        <v>90</v>
      </c>
    </row>
    <row r="82" spans="1:2" ht="21" thickBot="1" x14ac:dyDescent="0.3">
      <c r="A82" s="64" t="s">
        <v>159</v>
      </c>
      <c r="B82" s="65" t="s">
        <v>90</v>
      </c>
    </row>
    <row r="83" spans="1:2" ht="21" thickBot="1" x14ac:dyDescent="0.3">
      <c r="A83" s="64" t="s">
        <v>160</v>
      </c>
      <c r="B83" s="65" t="s">
        <v>90</v>
      </c>
    </row>
    <row r="84" spans="1:2" ht="21" thickBot="1" x14ac:dyDescent="0.3">
      <c r="A84" s="64" t="s">
        <v>161</v>
      </c>
      <c r="B84" s="65" t="s">
        <v>90</v>
      </c>
    </row>
    <row r="85" spans="1:2" ht="41.25" thickBot="1" x14ac:dyDescent="0.3">
      <c r="A85" s="64" t="s">
        <v>162</v>
      </c>
      <c r="B85" s="65" t="s">
        <v>106</v>
      </c>
    </row>
    <row r="86" spans="1:2" ht="21" thickBot="1" x14ac:dyDescent="0.3">
      <c r="A86" s="64" t="s">
        <v>163</v>
      </c>
      <c r="B86" s="65" t="s">
        <v>94</v>
      </c>
    </row>
    <row r="87" spans="1:2" ht="21" thickBot="1" x14ac:dyDescent="0.3">
      <c r="A87" s="64" t="s">
        <v>164</v>
      </c>
      <c r="B87" s="65" t="s">
        <v>94</v>
      </c>
    </row>
    <row r="88" spans="1:2" ht="21" thickBot="1" x14ac:dyDescent="0.3">
      <c r="A88" s="64" t="s">
        <v>165</v>
      </c>
      <c r="B88" s="65" t="s">
        <v>94</v>
      </c>
    </row>
    <row r="89" spans="1:2" ht="21" thickBot="1" x14ac:dyDescent="0.3">
      <c r="A89" s="64" t="s">
        <v>166</v>
      </c>
      <c r="B89" s="65" t="s">
        <v>94</v>
      </c>
    </row>
    <row r="90" spans="1:2" ht="21" thickBot="1" x14ac:dyDescent="0.3">
      <c r="A90" s="64" t="s">
        <v>167</v>
      </c>
      <c r="B90" s="65" t="s">
        <v>149</v>
      </c>
    </row>
    <row r="91" spans="1:2" ht="21" thickBot="1" x14ac:dyDescent="0.3">
      <c r="A91" s="64" t="s">
        <v>168</v>
      </c>
      <c r="B91" s="65" t="s">
        <v>115</v>
      </c>
    </row>
    <row r="92" spans="1:2" ht="20.25" x14ac:dyDescent="0.25">
      <c r="A92" s="66"/>
    </row>
  </sheetData>
  <sheetProtection algorithmName="SHA-512" hashValue="7dDU4mX3aD4QJqE+rhzg2TB3KEwaJQIPI3hr51MRmmnZp2vuPrnSvvccNAHP1jbs/3G59kop/ZR01HEs8JkuAg==" saltValue="3zXEzvw4gQ8WQkxajmJK2Q==" spinCount="100000" sheet="1" objects="1" scenarios="1"/>
  <pageMargins left="0.7" right="0.7" top="0.78740157499999996" bottom="0.78740157499999996" header="0.3" footer="0.3"/>
  <pageSetup paperSize="9" scale="82" orientation="portrait" verticalDpi="4294967295" r:id="rId1"/>
  <rowBreaks count="2" manualBreakCount="2">
    <brk id="29" max="16383" man="1"/>
    <brk id="5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F91748030976C49A193954CB3279090" ma:contentTypeVersion="2" ma:contentTypeDescription="Vytvoří nový dokument" ma:contentTypeScope="" ma:versionID="614bc0d49ab8297b0e156f556b6a67fe">
  <xsd:schema xmlns:xsd="http://www.w3.org/2001/XMLSchema" xmlns:xs="http://www.w3.org/2001/XMLSchema" xmlns:p="http://schemas.microsoft.com/office/2006/metadata/properties" xmlns:ns2="d64b62dc-36e9-4e5d-85f8-d1c113d11751" targetNamespace="http://schemas.microsoft.com/office/2006/metadata/properties" ma:root="true" ma:fieldsID="c991c33b59b14eacacedd9543e2ed462" ns2:_="">
    <xsd:import namespace="d64b62dc-36e9-4e5d-85f8-d1c113d1175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4b62dc-36e9-4e5d-85f8-d1c113d117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B8D85B-2A13-4DE3-BE5A-E1D191CA6229}">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http://purl.org/dc/terms/"/>
    <ds:schemaRef ds:uri="d64b62dc-36e9-4e5d-85f8-d1c113d1175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86FDC57-09C1-487C-BBD4-87DEE24C1C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4b62dc-36e9-4e5d-85f8-d1c113d117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FA458A-9A8C-475A-8A5D-DCA12CB3DA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Položkový rozpočet</vt:lpstr>
      <vt:lpstr>Technické vybavení skříní dílny</vt:lpstr>
      <vt:lpstr>'Položkový rozpočet'!Oblast_tisku</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Dragounová Hana, Mgr.</dc:creator>
  <cp:keywords/>
  <dc:description/>
  <cp:lastModifiedBy>Šimečková Petra, Ing.</cp:lastModifiedBy>
  <cp:revision/>
  <cp:lastPrinted>2025-07-28T07:05:43Z</cp:lastPrinted>
  <dcterms:created xsi:type="dcterms:W3CDTF">2018-06-08T07:37:31Z</dcterms:created>
  <dcterms:modified xsi:type="dcterms:W3CDTF">2025-09-11T07:59:05Z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0x0101009F91748030976C49A193954CB3279090</vt:lpwstr>
  </property>
</Properties>
</file>