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poor\Desktop\"/>
    </mc:Choice>
  </mc:AlternateContent>
  <xr:revisionPtr revIDLastSave="0" documentId="8_{7FA617B2-0ED0-492E-862F-E5EB8B6EC17D}" xr6:coauthVersionLast="36" xr6:coauthVersionMax="36" xr10:uidLastSave="{00000000-0000-0000-0000-000000000000}"/>
  <bookViews>
    <workbookView xWindow="-120" yWindow="-120" windowWidth="29040" windowHeight="15720" xr2:uid="{00000000-000D-0000-FFFF-FFFF00000000}"/>
  </bookViews>
  <sheets>
    <sheet name="Položkový rozpočet" sheetId="2" r:id="rId1"/>
    <sheet name="Technické vybavení skříní dílny" sheetId="3" r:id="rId2"/>
    <sheet name="Popis " sheetId="4" r:id="rId3"/>
  </sheets>
  <definedNames>
    <definedName name="_xlnm.Print_Area" localSheetId="0">'Položkový rozpočet'!$A$1:$J$110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5" i="2" l="1"/>
  <c r="H104" i="2"/>
  <c r="I104" i="2" s="1"/>
  <c r="J104" i="2" s="1"/>
  <c r="H103" i="2"/>
  <c r="I103" i="2" s="1"/>
  <c r="H101" i="2"/>
  <c r="H100" i="2"/>
  <c r="H99" i="2"/>
  <c r="I99" i="2" s="1"/>
  <c r="J99" i="2" s="1"/>
  <c r="I98" i="2"/>
  <c r="J98" i="2" s="1"/>
  <c r="H98" i="2"/>
  <c r="H108" i="2"/>
  <c r="I108" i="2" s="1"/>
  <c r="J108" i="2" s="1"/>
  <c r="H107" i="2"/>
  <c r="H106" i="2"/>
  <c r="H102" i="2"/>
  <c r="H97" i="2"/>
  <c r="H96" i="2"/>
  <c r="I96" i="2" s="1"/>
  <c r="J96" i="2" s="1"/>
  <c r="H95" i="2"/>
  <c r="I95" i="2" s="1"/>
  <c r="H94" i="2"/>
  <c r="I94" i="2" s="1"/>
  <c r="H93" i="2"/>
  <c r="H90" i="2"/>
  <c r="I90" i="2" s="1"/>
  <c r="J90" i="2" s="1"/>
  <c r="H89" i="2"/>
  <c r="I89" i="2" s="1"/>
  <c r="H88" i="2"/>
  <c r="H87" i="2"/>
  <c r="I87" i="2" s="1"/>
  <c r="H86" i="2"/>
  <c r="I86" i="2" s="1"/>
  <c r="J86" i="2" s="1"/>
  <c r="H85" i="2"/>
  <c r="H84" i="2"/>
  <c r="H83" i="2"/>
  <c r="I83" i="2" s="1"/>
  <c r="H82" i="2"/>
  <c r="I82" i="2" s="1"/>
  <c r="H81" i="2"/>
  <c r="H80" i="2"/>
  <c r="H79" i="2"/>
  <c r="I79" i="2" s="1"/>
  <c r="H78" i="2"/>
  <c r="H77" i="2"/>
  <c r="I77" i="2" s="1"/>
  <c r="H76" i="2"/>
  <c r="H75" i="2"/>
  <c r="I75" i="2" s="1"/>
  <c r="H74" i="2"/>
  <c r="I74" i="2" s="1"/>
  <c r="J74" i="2" s="1"/>
  <c r="H73" i="2"/>
  <c r="H72" i="2"/>
  <c r="H71" i="2"/>
  <c r="I71" i="2" s="1"/>
  <c r="H70" i="2"/>
  <c r="I70" i="2" s="1"/>
  <c r="J70" i="2" s="1"/>
  <c r="H69" i="2"/>
  <c r="I69" i="2" s="1"/>
  <c r="H68" i="2"/>
  <c r="H67" i="2"/>
  <c r="I67" i="2" s="1"/>
  <c r="H64" i="2"/>
  <c r="H63" i="2"/>
  <c r="H62" i="2"/>
  <c r="I62" i="2" s="1"/>
  <c r="H61" i="2"/>
  <c r="I61" i="2" s="1"/>
  <c r="J61" i="2" s="1"/>
  <c r="H60" i="2"/>
  <c r="H59" i="2"/>
  <c r="H58" i="2"/>
  <c r="I58" i="2" s="1"/>
  <c r="H57" i="2"/>
  <c r="I57" i="2" s="1"/>
  <c r="J57" i="2" s="1"/>
  <c r="H56" i="2"/>
  <c r="I56" i="2" s="1"/>
  <c r="H55" i="2"/>
  <c r="H54" i="2"/>
  <c r="H65" i="2" s="1"/>
  <c r="H51" i="2"/>
  <c r="I51" i="2" s="1"/>
  <c r="H50" i="2"/>
  <c r="H49" i="2"/>
  <c r="I49" i="2" s="1"/>
  <c r="H48" i="2"/>
  <c r="I48" i="2" s="1"/>
  <c r="J48" i="2" s="1"/>
  <c r="H47" i="2"/>
  <c r="I47" i="2" s="1"/>
  <c r="H46" i="2"/>
  <c r="H45" i="2"/>
  <c r="I45" i="2" s="1"/>
  <c r="H44" i="2"/>
  <c r="I44" i="2" s="1"/>
  <c r="J44" i="2" s="1"/>
  <c r="H43" i="2"/>
  <c r="I43" i="2" s="1"/>
  <c r="H42" i="2"/>
  <c r="H41" i="2"/>
  <c r="I41" i="2" s="1"/>
  <c r="H40" i="2"/>
  <c r="I40" i="2" s="1"/>
  <c r="J40" i="2" s="1"/>
  <c r="H39" i="2"/>
  <c r="I39" i="2" s="1"/>
  <c r="H38" i="2"/>
  <c r="H37" i="2"/>
  <c r="I37" i="2" s="1"/>
  <c r="H36" i="2"/>
  <c r="H52" i="2" s="1"/>
  <c r="H33" i="2"/>
  <c r="H32" i="2"/>
  <c r="I32" i="2" s="1"/>
  <c r="H31" i="2"/>
  <c r="I31" i="2" s="1"/>
  <c r="J31" i="2" s="1"/>
  <c r="H30" i="2"/>
  <c r="H29" i="2"/>
  <c r="H28" i="2"/>
  <c r="I28" i="2" s="1"/>
  <c r="H27" i="2"/>
  <c r="I27" i="2" s="1"/>
  <c r="J27" i="2" s="1"/>
  <c r="H26" i="2"/>
  <c r="I26" i="2" s="1"/>
  <c r="H25" i="2"/>
  <c r="H24" i="2"/>
  <c r="I24" i="2" s="1"/>
  <c r="H23" i="2"/>
  <c r="I23" i="2" s="1"/>
  <c r="J23" i="2" s="1"/>
  <c r="H22" i="2"/>
  <c r="I22" i="2" s="1"/>
  <c r="H21" i="2"/>
  <c r="H20" i="2"/>
  <c r="I20" i="2" s="1"/>
  <c r="H19" i="2"/>
  <c r="I19" i="2" s="1"/>
  <c r="J19" i="2" s="1"/>
  <c r="H18" i="2"/>
  <c r="I18" i="2" s="1"/>
  <c r="H17" i="2"/>
  <c r="H16" i="2"/>
  <c r="I16" i="2" s="1"/>
  <c r="H15" i="2"/>
  <c r="I15" i="2" s="1"/>
  <c r="J15" i="2" s="1"/>
  <c r="H14" i="2"/>
  <c r="H13" i="2"/>
  <c r="H12" i="2"/>
  <c r="I12" i="2" s="1"/>
  <c r="H11" i="2"/>
  <c r="I11" i="2" s="1"/>
  <c r="J11" i="2" s="1"/>
  <c r="H10" i="2"/>
  <c r="I10" i="2" s="1"/>
  <c r="H9" i="2"/>
  <c r="H109" i="2" l="1"/>
  <c r="H34" i="2"/>
  <c r="H91" i="2"/>
  <c r="J103" i="2"/>
  <c r="I105" i="2"/>
  <c r="J105" i="2" s="1"/>
  <c r="I101" i="2"/>
  <c r="J101" i="2" s="1"/>
  <c r="I100" i="2"/>
  <c r="J100" i="2" s="1"/>
  <c r="I107" i="2"/>
  <c r="J107" i="2" s="1"/>
  <c r="J94" i="2"/>
  <c r="J95" i="2"/>
  <c r="I102" i="2"/>
  <c r="J102" i="2" s="1"/>
  <c r="I78" i="2"/>
  <c r="J78" i="2" s="1"/>
  <c r="J82" i="2"/>
  <c r="I85" i="2"/>
  <c r="J85" i="2" s="1"/>
  <c r="J89" i="2"/>
  <c r="J69" i="2"/>
  <c r="I73" i="2"/>
  <c r="J73" i="2" s="1"/>
  <c r="J77" i="2"/>
  <c r="I81" i="2"/>
  <c r="J81" i="2" s="1"/>
  <c r="I60" i="2"/>
  <c r="J60" i="2" s="1"/>
  <c r="I64" i="2"/>
  <c r="J64" i="2" s="1"/>
  <c r="J56" i="2"/>
  <c r="J47" i="2"/>
  <c r="J39" i="2"/>
  <c r="J43" i="2"/>
  <c r="J51" i="2"/>
  <c r="I14" i="2"/>
  <c r="J14" i="2" s="1"/>
  <c r="J18" i="2"/>
  <c r="I30" i="2"/>
  <c r="J30" i="2" s="1"/>
  <c r="J22" i="2"/>
  <c r="J26" i="2"/>
  <c r="J10" i="2"/>
  <c r="J12" i="2"/>
  <c r="J16" i="2"/>
  <c r="J20" i="2"/>
  <c r="J24" i="2"/>
  <c r="J28" i="2"/>
  <c r="J32" i="2"/>
  <c r="I36" i="2"/>
  <c r="J37" i="2"/>
  <c r="J41" i="2"/>
  <c r="J45" i="2"/>
  <c r="J49" i="2"/>
  <c r="J58" i="2"/>
  <c r="J62" i="2"/>
  <c r="J67" i="2"/>
  <c r="J71" i="2"/>
  <c r="J75" i="2"/>
  <c r="J79" i="2"/>
  <c r="J83" i="2"/>
  <c r="J87" i="2"/>
  <c r="I9" i="2"/>
  <c r="I13" i="2"/>
  <c r="J13" i="2" s="1"/>
  <c r="I17" i="2"/>
  <c r="J17" i="2" s="1"/>
  <c r="I21" i="2"/>
  <c r="J21" i="2" s="1"/>
  <c r="I25" i="2"/>
  <c r="J25" i="2" s="1"/>
  <c r="I29" i="2"/>
  <c r="J29" i="2" s="1"/>
  <c r="I33" i="2"/>
  <c r="J33" i="2" s="1"/>
  <c r="I38" i="2"/>
  <c r="J38" i="2" s="1"/>
  <c r="I42" i="2"/>
  <c r="J42" i="2" s="1"/>
  <c r="I46" i="2"/>
  <c r="J46" i="2" s="1"/>
  <c r="I50" i="2"/>
  <c r="J50" i="2" s="1"/>
  <c r="I55" i="2"/>
  <c r="J55" i="2" s="1"/>
  <c r="I59" i="2"/>
  <c r="J59" i="2" s="1"/>
  <c r="I63" i="2"/>
  <c r="J63" i="2" s="1"/>
  <c r="I68" i="2"/>
  <c r="I72" i="2"/>
  <c r="J72" i="2" s="1"/>
  <c r="I76" i="2"/>
  <c r="J76" i="2" s="1"/>
  <c r="I80" i="2"/>
  <c r="J80" i="2" s="1"/>
  <c r="I84" i="2"/>
  <c r="J84" i="2" s="1"/>
  <c r="I88" i="2"/>
  <c r="J88" i="2" s="1"/>
  <c r="I93" i="2"/>
  <c r="I97" i="2"/>
  <c r="J97" i="2" s="1"/>
  <c r="I106" i="2"/>
  <c r="J106" i="2" s="1"/>
  <c r="I54" i="2"/>
  <c r="J54" i="2" l="1"/>
  <c r="J65" i="2" s="1"/>
  <c r="I65" i="2"/>
  <c r="J36" i="2"/>
  <c r="J52" i="2" s="1"/>
  <c r="I52" i="2"/>
  <c r="J68" i="2"/>
  <c r="I91" i="2"/>
  <c r="J91" i="2"/>
  <c r="J93" i="2"/>
  <c r="J109" i="2" s="1"/>
  <c r="I109" i="2"/>
  <c r="J9" i="2"/>
  <c r="J34" i="2" s="1"/>
  <c r="I34" i="2"/>
  <c r="H110" i="2"/>
  <c r="I110" i="2" l="1"/>
  <c r="J110" i="2"/>
</calcChain>
</file>

<file path=xl/sharedStrings.xml><?xml version="1.0" encoding="utf-8"?>
<sst xmlns="http://schemas.openxmlformats.org/spreadsheetml/2006/main" count="462" uniqueCount="270">
  <si>
    <t>Příloha č. 1 Kupní smlouvy - Soupis předmětu plnění</t>
  </si>
  <si>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</si>
  <si>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</si>
  <si>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</si>
  <si>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</si>
  <si>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</si>
  <si>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</si>
  <si>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</si>
  <si>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</si>
  <si>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</si>
  <si>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</si>
  <si>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</si>
  <si>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</si>
  <si>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</si>
  <si>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m</t>
  </si>
  <si>
    <t>Celkem</t>
  </si>
  <si>
    <t>Učitelská židle</t>
  </si>
  <si>
    <t>Pracovní deska</t>
  </si>
  <si>
    <t xml:space="preserve">Keramický dřez laboratorní 20x53x47 cm
Výpusť výtokovou trubkou
Baterie studená voda
Vč. napojení a dřezů na již připravené přívody a odpady vody vč. instalačního materiálu </t>
  </si>
  <si>
    <t>Zdroj NN</t>
  </si>
  <si>
    <t>Skříňka mycí</t>
  </si>
  <si>
    <t>Učebna robotiky</t>
  </si>
  <si>
    <t>Učebna polytechniky I.</t>
  </si>
  <si>
    <t>Učitelský PC stůl s posuvnou uzamykatelnou deskou a výsuvným mechanismem pro monitor</t>
  </si>
  <si>
    <t>Skříňka dem.stolu  na el.výbavu pro 1 zdroj</t>
  </si>
  <si>
    <t xml:space="preserve">Skříňka demonstračního stolu </t>
  </si>
  <si>
    <t>Skříňka demonstračního stolu dvoudveřová</t>
  </si>
  <si>
    <t>Pracovní židle</t>
  </si>
  <si>
    <t>Pracovní stůl pod okna</t>
  </si>
  <si>
    <t>Skříňka 90x100x80 cm</t>
  </si>
  <si>
    <t>Skříňka závěsná 60x100x43 cm</t>
  </si>
  <si>
    <t>Skříň  200x79x43 cm</t>
  </si>
  <si>
    <t xml:space="preserve">Skříň  200x60x43 cm </t>
  </si>
  <si>
    <t>Skříňka  90x92x60 cm</t>
  </si>
  <si>
    <t>Skříňka závěsná 60x92x43 cm</t>
  </si>
  <si>
    <t>Skříň   200x100x60 cm</t>
  </si>
  <si>
    <t>Skříň  200x60x43 cm</t>
  </si>
  <si>
    <t>Skříň 200x70x60 cm</t>
  </si>
  <si>
    <t>Skříň na aktovky</t>
  </si>
  <si>
    <t>Šatní komplet</t>
  </si>
  <si>
    <t>Skříňka demonstračního stolu o rozměru (vxšxh) 90x45x57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</si>
  <si>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Skříňka dem. stolu o rozměru (vxšxh  90x60x57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zadveřená uzamykatelná, vnitřní prostor skříňky je určen pro vedení vodoinstalace a odpadu ke dřezu. Skříňka je rovněž osazena čtyřmi rektifikačními šrouby. Prášková vypalovaná barva na kovových částech včetně úchytek v odstínu dle RAL. Rozměry v toleranci +/-5%.</t>
  </si>
  <si>
    <t>Skříňka demonstračního stolu o rozměru (vxšxh) 90x77x57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</si>
  <si>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Pracovní deska demonstr - HPL - hrana postforming  tl. 28 mm - m</t>
  </si>
  <si>
    <t>Stůl (v x š x h) 76x130x60 cm, rám stolu je z ocelových profilů jako celosvařenec. Nosné profily rámu jsou trubka o průměru 50mm a tloušťce stěny 1,5mm a jekl 40x20 o tloušťce stěny 1,5mm. Na pracovní desku je předepsán laminovaný  materiál LTD o tloušťce 25mm v designu buk, kdy poslední průhledná ochranná vrstva -overlay chrání desku před opotřebením, hrany ošetřeny ABS. Prášková vypalovaná barva na kovových částech v odstínu dle RAL. Rozměry v toleranci +/-5%.</t>
  </si>
  <si>
    <t>Židle na plynovém pístu, černý nylonový kříž s kluzáky, sedací plocha kruhového tvaru z MDF materiálu s možností nastavení výšky 39 - 52 cm</t>
  </si>
  <si>
    <t>Sestava stolů (v x š x h) 90x296x60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</si>
  <si>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Sestava stolů (v x š x h) 90x305x60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</si>
  <si>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Skříňka  o rozměru (vxšxh) 90x100x80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</si>
  <si>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Skříňka závěsná  o rozměru 60x100x43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</si>
  <si>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 o rozměru  200x79x43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</si>
  <si>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</si>
  <si>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Skříňka o rozměru 90x92x60 cm (v x š x h). Konstrukce: LTD  18 mm, lepená konstrukce, 2 mm ABS hrany. Celá konstrukce je zpevněna ocelovým jeklem  40 x 20 mm umístěným z čelní pohledové strany skříně - ve spodní části. Profily jsou do korpusu zapuštěny do hloubky 20mm a druhým rozměrem 40 mm rámují uvedené části. Skříňka je rovněž osazena rektifikačními šrouby.                                                                                                                                                   Skříň je dvoudveřová, uzamykatelná, má stavitelné police. Horní část skříňky je připravena na osazení pracovní deskou z  odolnějšího materiálu -postforming/HPL folie. Prášková vypalovaná barva na kovových částech  včetně úchytek  v odstínu dle RAL. Rozměry v toleranci +/-5%.</t>
  </si>
  <si>
    <t>Skříňka závěsná  o rozměru 60x92x43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</si>
  <si>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 o rozměru  200x100x60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v odstínu dle RAL. Rozměry v toleranci +/-5%.</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</si>
  <si>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</si>
  <si>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 o rozměru  200x70x60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otevřený, spodní díl skříně je uzavřený, uzamykatelný.  Skříň je vybavená - stavitelné police. Prášková vypalovaná barva na kovových částech  včetně úchytek je v odstínu dle RAL. Rozměry v toleranci +/-5%.</t>
  </si>
  <si>
    <t>Skříň atypická o rozměru (vxšxh) 170x160x43 cm, 16x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20mm a druhým rozměrem 40 mm rámují uvedené části. Skříň je rovněž osazena čtyřmi rektifikačními šrouby. Prášková vypalovaná barva na kovových částech v odstínu dle RAL. Rozměry v toleranci +/-5%.</t>
  </si>
  <si>
    <t>Komplet š. 155 cm je tvořen věšákem se 17 háčky vč. odkládací police, sítem s drátěnými oky o velikosti 5x5 cm a lavičkou s odkládacím roštem na obuv. Konstrukce z  plochoválného profilu 38x20 mm, LTD tl. 18 mm s ABS hranou, sedací plocha MDF s lakovanou hranou. Kovové části jsou ošetřeny práškovou vypalovací barvou v odstínu RAL. Rozměry v toleranci +/-5%.</t>
  </si>
  <si>
    <t>Učitelský rohový stůl</t>
  </si>
  <si>
    <t>Skříňka závěsná 60x90x30 cm</t>
  </si>
  <si>
    <t>Skříň 200x100x40 cm</t>
  </si>
  <si>
    <t>Skříň 200x79x43 cm</t>
  </si>
  <si>
    <t>Skříň 200x79x60 cm</t>
  </si>
  <si>
    <t>Skříňka 90x90x60 cm</t>
  </si>
  <si>
    <t>Učitelský stůl celodřevěný, rohový  76x200x80/200x70 cm (v x š x h), pevný zásuvkový kontejner s centrálním zámkem, otevřený PC box, LTD tl. 18 mm s ABS hranou, Na pracovní desku je předepsán laminovaný  materiál LTD o tloušťce 25mm v designu buk, kdy poslední průhledná ochranná vrstva -overlay chrání desku před opotřebením, ABS hrana. Prášková vypalovaná barva na kovových částech je v odstínu dle RAL. Rozměry v toleranci +/-5%, 5x zásuvka 230V, 1x datová zásuvka
Drobné elektroinstalační práce - napojení elektroinstalace pro pracoviště katedry a zdroje nízkého napětí v zásuvkové skříňce, zásuvky, kabeláž CYKY 3x2,5; ostatní kabeláže projekce</t>
  </si>
  <si>
    <t>Pracovní stůl 90x830x80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</si>
  <si>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Skříňka závěsná  o rozměru 60x90x30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dvoudveřová se stavitelnou policí.  Prášková vypalovaná barva na kovových částech včetně úchytek v odstínu dle RAL. Rozměry v toleranci +/-5%.</t>
  </si>
  <si>
    <t>Skříň o rozměru  200x100x40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Skříň je otevřená, vybavená - stavitelné police. Prášková vypalovaná barva na kovových částech v odstínu dle RAL. Rozměry v toleranci +/-5%.</t>
  </si>
  <si>
    <t>Skříňka  o rozměru (vxšxh) 90x90x57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a dřezem vč. baterie. Skříňka je policová, zadveřená, uzamykatelná. Skříňka je rovněž osazena čtyřmi rektifikačními šrouby. Prášková vypalovaná barva na kovových částech včetně úchytek v odstínu dle RAL. Rozměry v toleranci +/-5%.</t>
  </si>
  <si>
    <t>Skříň o rozměru  200x79x60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</si>
  <si>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(vxšxh) 90x90x60 cm. Korpus LTD 18mm s ABS hranou 2mm, lepená konstrukce. Celá konstrukce je zpevněna ocelovým jeklem min. 40x20 mm umístěným z čelní strany skříňky ve spodní a horní části. Profil je do korpusu zapuštěn do hloubky 20mm a druhým rozměrem 40 mm ohraničuje spodní část skříňky.  Skříňka je otevřená. policová. Skříňka je rovněž osazena čtyřmi rektifikačními šrouby. Prášková vypalovaná barva na kovových částech v odstínu dle RAL. Rozměry v toleranci +/-5%.</t>
  </si>
  <si>
    <t>Skříň atypická o rozměru (vxšxh) 170x200x43 cm, 20x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20mm a druhým rozměrem 40 mm rámují uvedené části. Skříň je rovněž osazena čtyřmi rektifikačními šrouby. Prášková vypalovaná barva na kovových částech v odstínu dle RAL. Rozměry v toleranci +/-5%.</t>
  </si>
  <si>
    <t>Cena celkem za učebnu robotiky</t>
  </si>
  <si>
    <t>Cena celkem za učebnu polytechniky I.</t>
  </si>
  <si>
    <t>Učebna elektrotechniky</t>
  </si>
  <si>
    <t xml:space="preserve">Stůl celodřevěný s perforovaným zavětrováním, 76x120x60 cm, </t>
  </si>
  <si>
    <t>Židle</t>
  </si>
  <si>
    <t>Stůl pracovní</t>
  </si>
  <si>
    <t>Sestava žákovského dem.pracoviště š. 870 cm</t>
  </si>
  <si>
    <t>Žákovský panel NN vč. kabeláže a napojení na rozvaděč NN na panely žákovských pracovišť</t>
  </si>
  <si>
    <t>Skříňka demonstračního stolu o rozměru (vxšxh) 90x63x57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</si>
  <si>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Žákovský stůl dvoumístný  o rozměru (v x š xh) 76 x 130 x 60 cm. Konstrukce z materiálu LTD o tloušťce 18mm se zavětrováním ocelovým perforovaným plechem o tloušťce 1mm. Na pracovní desku je předepsán laminovaný  materiál LTD o tloušťce 18mm v designu buk, kdy poslední průhledná ochranná vrstva -overlay chrání desku před opotřebením, hrany ošetřeny ABS. Kovové části ošetřeny práškovou vypalovanou barvou dle RAL. Rozměry v toleranci +/- 5%.</t>
  </si>
  <si>
    <t>Stůl pracovní o rozměru (v x š xh) 76 x 130 x 60 cm. Konstrukce z materiálu LTD o tloušťce 18mm se zavětrováním ocelovým perforovaným plechem o tloušťce 1mm. Na pracovní desku je předepsán laminovaný  materiál LTD o tloušťce 18mm v designu buk, kdy poslední průhledná ochranná vrstva -overlay chrání desku před opotřebením, hrany ošetřeny ABS. Kovové části ošetřeny práškovou vypalovanou barvou dle RAL. Rozměry v toleranci +/- 5%.</t>
  </si>
  <si>
    <t>Demonstrační pracoviště žákovské  (v x š x h) 90x870x50 cm - skříňky:  2x š 40 cm, jednodveřová, 2x š.80 cm, zásuvková, 3x š.80 cm, dvoudveřová, konstrukce je zpevněna ocelovým profilem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Prášková vypalovaná barva na kovových částech  včetně úchytek  v odstínu dle RAL. Rozměry v toleranci +/-5%.</t>
  </si>
  <si>
    <t>Učebna polytechniky II.</t>
  </si>
  <si>
    <t>Skříň 190x100x52 cm</t>
  </si>
  <si>
    <t>Skříň 200x80x43 cm</t>
  </si>
  <si>
    <t>Skříňka na stroje</t>
  </si>
  <si>
    <t>Regál</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</si>
  <si>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</si>
  <si>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 o rozměru  200x80x43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</si>
  <si>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(vxšxh) 90x100x57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osazena pracovní deskou z bukové sparovky tl. 40 mm. Skříňka je policová, zadveřená, uzamykatelná. Skříňka je rovněž osazena čtyřmi rektifikačními šrouby. Prášková vypalovaná barva na kovových částech včetně úchytek v odstínu dle RAL. Rozměry v toleranci +/-5%.</t>
  </si>
  <si>
    <t>Pracovní stůl 90x296x60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</si>
  <si>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Kabinet polytechniky</t>
  </si>
  <si>
    <t>Skříň na uskladnění nebezpečných látek</t>
  </si>
  <si>
    <t>Kancelářská židle otočná s výškovým stavením pomocí plynového pístu, plochý nylonový kříž s kolečky, bez područek, čalouněná látkou s odolností vůči prodření 150tis.cyklů, mechanika asynchro, nosnost 120 kg.</t>
  </si>
  <si>
    <t>Cena celkem za učebnu elektrotechniky</t>
  </si>
  <si>
    <t>Cena celkem za učebnu polytechniky II.</t>
  </si>
  <si>
    <t>Cena celkem za kabinet polytechniky</t>
  </si>
  <si>
    <t>Pracovní deska demonstr - HPL - hrana postforming  tl. 28 mm - m. Rozměry v toleranci +/-5%.</t>
  </si>
  <si>
    <t>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  Podružný USB měřící systém na dvojí měření veličin a součastně duplicitní měření výstupu napětí elektrorozvaděče. Skláda se : Modul Baterie . Sloužící k napájení senzorů, napájení přes USB. LED indikace nabití baterie, rozšířená kapacita, omezení vybíjení, výstupní napětí 4,7-5V, kapacita min. 2300 mAh., Digitální zobrazovací modul. Modul je možno připojit ke kterémukoli senzoru, nebo skupině senzorů. Automatické vyhledání připojených senzorů a zobrazení naměřených hodnot. Přepínání zobrazování měřených hodnot tlačítkem. Senzor napětí (roszah ±20 V) Celá sestava musí být celistvá bez propojavcích kabelů. Nutno umístit do  sestavy s el. rozvaděčem a ten bude propojen kabelem k senzoru napětí. Celá sestava bude přenastavitelná a s možností doplnění dalších měřících systému, které nyní nejsou součástí dodávky. Tento systém mohou samostatně využívat učitelé tak žáci a bude v případě potřeby mobilní.</t>
  </si>
  <si>
    <t>Komplet š. 155 cm je tvořen věšákem se 17 háčky vč. odkládací police, sítem s drátěnými oky o velikosti 5x5 cm a lavičkou s odkládacím roštem na obuv. Kompletní konstrukce z  plochoválného profilu 38x20 mm, LTD tl. 18 mm s ABS hranou, sedací plocha MDF 25mm s lakovanou hranou. Kovové části jsou ošetřeny práškovou vypalovací barvou v odstínu RAL. Rozměry v toleranci +/-5%.</t>
  </si>
  <si>
    <t xml:space="preserve">Židle bude určena do interiérového prostředí, bude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bude bezúdržbová.  
Židle  s černým plastovým pěticípým křížem, který bude vyroben z tvrzeného polyamidu, a který muže být osazen buď plastovými kluzáky, nebo otočnými kolečky s běhounem z termoplastické šedé gumy, u kterých je zaručena dostatečná ochrana podlahy (platí i pro podlahy z linolea a PVC).Jednodílná plastová skořepina, bude plnit současně funkci sedáku a opěráku, bude z výlisku PP s výztužnými žebry, bude dostupná v minimálně deseti  barvách s povrchovou úpravou odolnou proti UV záření.
Tvarově upravená skořepina zaručuje maximální ergonomii sezení.  Plastová skořepina židle, bude doplněna průhmatem pro snadnější manipulaci s židlí. Skořepina, bude ke spodní části židle přichycena pomocí šroubových spojů s metrickým závitem, které zaručující maximální pevnost spojení skořepina – spodní část židle. </t>
  </si>
  <si>
    <t xml:space="preserve">Stůl žákovský 76x140x60 cm </t>
  </si>
  <si>
    <t>Stůl (v x š x h) 76x140x60 cm, konstrukce pevná lepená LTD tl. 18 mm s PUR hranou, v zadní části zavětrování výšky 30 cm. Na pracovní desku je předepsán laminovaný  materiál LTD o tloušťce 25mm v designu buk, kdy poslední průhledná ochranná vrstva -overlay chrání desku před opotřebením, litá PUR hrana. Rozměry v toleranci +/-5%.</t>
  </si>
  <si>
    <t>Pracovní stohovatelná židle bez opěrky, konstrukce z plochooválu 38x20x1,5 mm a jeklu 20x20x1,5 mm pro pevné usazení sedáku, sedák z  foukaného polypropylénu (PP). Sedák maximálně 20mm silný s krempou a ergonomickým lisováním pro správné sezení žáků, sedák bude mít minimálně ateste na uvolňování emisí zdraví škodlivých látek – těkavých organických sloučenin. Kovové části ošetřeny práškovou vypalovací barvou dle vzorníku RAL Rozměry v toleranci +/-5%.</t>
  </si>
  <si>
    <t>Pracovní stohovatelná židle bez opěrky, konstrukce z plochooválu 38x20x1,5 mm a jeklu 20x20x1,5 mm pro pevné usazení sedáku, sedák z  foukaného polypropylénu (PP). Sedák maximálně 20mm silný s krempou a ergonomickým lisováním pro správné sezení žáků, sedák bude mít minimálně atest na uvolňování emisí zdraví škodlivých látek – těkavých organických sloučenin. Kovové části ošetřeny práškovou vypalovací barvou dle vzorníku RAL</t>
  </si>
  <si>
    <t>Keramický dřez laboratorní 20x53x47 cm
Výpusť výtokovou trubkou
Baterie studená voda
Vč. napojení a dřezů na již připravené přívody a odpady vody vč. instalačního materiálu.  Rozměry v toleranci +/-5%.</t>
  </si>
  <si>
    <t>Komplet š. 90 cm je tvořen věšákem se 11 háčky vč. odkládací police, sítem s drátěnými oky o velikosti 5x5 cm a lavičkou s odkládacím roštem na obuv. Kompletní konstrukce z  plochoválného profilu 38x20 mm, LTD tl. 18 mm s ABS hranou, sedací plocha MDF 25mm s lakovanou hranou. Kovové části jsou ošetřeny práškovou vypalovací barvou v odstínu RAL. Rozměry v toleranci +/-5%.</t>
  </si>
  <si>
    <t xml:space="preserve">Učitelské kompaktní pracoviště s přípravou pro vnitřní skrytou elektro vestavbu, kabeláže a výsuv LCD monitoru a s plynule elektricky vertikálně posuvnou pracovní deskou. Katedra o rozměru (v x š x h) 76 x 160 x 68 cm je vestavěna do samonosné ocelové kostry. Boční nohy jsou z plochooválného profilu 50x30x2mm ohýbaného do tvaru "C" s minimálně 250 mm dlouhým rektifikovaným návlekem na spodní části. Dvojitá záda i boxy  budou z materiálu LTD 18 mm, hrany ošetřené ABS 2mm. Součástí katedry je uzamykatelná roletková skříňka.
Na pracovní desku, bude předepsán laminovaný materiál MDF v designu buk, kdy poslední průhledná ochranná vrstva – OVERLAY významně chrání desku před opotřebením. Pracovní deska katedry o tloušťce 25 mm s jednolitou PUR hranou (pro zvýšení voděodolnosti)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(omezení dynamických rázů od skokového zastavení výsuvu). Odblokování, bude pracovat na principu „propiskového mechanismu“. Pracoviště bude současně uzpůsobeno pro práci přednášejícího tím způsobem, že pracovní plocha (pracovní deska) včetně vysunutého/zasunutého monitoru lze plynule elektricky vertikálně vysunout pro práci ve stoje (tzn. 0 až 30 cm), v libovolném bodě uvedeného rozmezí zastavit a opět plynule zasunout zpět. 
Při zasunutí výsuvu (monitoru) dojde k automatické blokaci výsuvu. Plastové kluzné segmenty pro hladký a tichý chod výsuvu jsou snadno vyměnitelné pro případný servis po dlouholetém používání. Pracoviště, bude mít přípravu pro kotvení k podlaze, skrytý prostup kabeláže z podlahy do boxu katedry. Kovové části, budou ošetřeny práškovou vypalovanou barvou - odstín dle RAL. 
Součástí bude: 5x zásuvka 230v, 1x datová zásuvka
Drobné elektroinstalační práce:
Napojení elektroinstalace pro pracoviště katedry a zdroje nízkého napětí v zásuvkové skříňce, zásuvky, kabeláž CYKY 3x2,5; ostatní kabeláže případné projekce.
</t>
  </si>
  <si>
    <t>Žákovský plastový panel NN s vývody pro banánky o maximálním rozměru 6x10cm, vč. nízkonapěťové kabeláže, svazkování
Napojení médií na již připravené rozvody k pracovištím
(Samostatná rozvodnice učebny v nezbytné kapacitě je zajištěna Objednatelem)</t>
  </si>
  <si>
    <t>Skříňka demonstračního stolu o rozměru (vxšxh) 90x75x57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v podlaze skříně tak, aby průchod podlahou byl pouze na imbusový klíč, tyto aretace nesmí být vidět a musí obsahovat kovovou konstrukci pro pevnější stabilitu. Prášková vypalovaná barva na kovových částech včetně úchytek v odstínu dle RAL. Rozměry v toleranci +/-5%.</t>
  </si>
  <si>
    <t>Dílenský pracovní stůl o rozměru (v x š x h)  84x160x68 cm. Samonosná kovová celosvařovaná konstrukce, pracovní deska buková spárovka o tloušťce 40 mm. Stůl je vybaven svěrákem a rektifikační šrouby. Součástí stolu je elektropanel obsahující 2x zásuvku 230V s ochranným sklopným krytem. Elektropanel vestavěný do nosné podnože je chráněn proti vnějšímu poškození konstrukcí kovového rámu stolu a přesahem pracovní desky, proto je umístěn v kovové konstrukci ponku, pod pracovní deskou. Elektrické napětí se do stolu přivádí ze země a bude vedeno skrytě vnitřní částí nohy. Kabeláž pod deskou bude vedena v elektroinstalačních kanálech, které jsou upevněny v ocelových C profilech. Stůl  musí splňovat technické požadavky předepsané nařízením vlády č. 118/2016. Kovové části stolu jsou ošetřeny práškovou vypalovanou barvou dle vzorníku RAL. Rozměry v toleranci +/-5%.</t>
  </si>
  <si>
    <t>Pracovní stohovatelná židle bez opěrky, konstrukce z plochooválu 38x20x1,5 mm a jeklu 20x20x1,5 mm, sedák z  porézního foukaného polypropylénu (PP) maximálně silným 20 mm. Požadavek minimálně na  atest na uvolňování emisí zdraví škodlivých látek – těkavých organických sloučenin, kovové části ošetřeny práškovou vypalovací barvou dle vzorníku RAL. Barva sedáku ve výběru, modrá, šedá,černá nebo hnědá.</t>
  </si>
  <si>
    <t>Skříň r.min.1907x1000x527mm, individuální umístění polic. Materiál LTD s ABS hranou 2mm, pevné kolíkové lepené spoje, rektifikace umístěna v podlaze skříňě na imbisový klíč.</t>
  </si>
  <si>
    <t>SKŘÍŇ PRO PRÁCI SE DŘEVEM (1 ks)
V. 1907 mm, Š. 1000 mm, HL. 545 mm
Uzamykatelná skříň (materiál: dřevotřísková laminovaná deska o tl. 18 mm v dekoru BUK 381, ABS hrana tl. 2 mm). Obsahuje vnitřní výsuvnou zásuvku rozdělenou na třetiny, výsuvný odvíjecí systém pro brusný papír, lepené úložné organizéry s otvory pro dané nářadí (materiál: surová překližka o tloušťce 9 mm), veškeré organizéry jsou označené nálepkami s příslušným obrázkem nářadí pro které jsou určené, stejně tak na hraně police s příslušným počtem kusů.</t>
  </si>
  <si>
    <t xml:space="preserve">SKŘÍŇ PRO PRÁCI S KOVEM (1 ks)
V. 1907 mm, Š. 1000 mm, HL. 545 mm
Uzamykatelná skříň (materiál: dřevotřísková laminovaná deska o tl. 18 mm v dekoru BUK 381, ABS hrana tl. 2 mm). Obsahuje vnitřní výsuvnou zásuvku rozdělenou na třetiny, odvíjecí systém pro brusný papír, lepené úložné organizéry s otvory pro dané nářadí (materiál: surová překližka o tloušťce 9 mm), veškeré organizéry jsou označené nálepkami s příslušným obrázkem nářadí pro které jsou určené, stejně tak na hraně police s příslušným počtem kusů.
</t>
  </si>
  <si>
    <t xml:space="preserve">SKŘÍŇ PRO PRÁCI S ELEKTREM (1 ks)
V. 1907 mm, Š. 1000 mm, HL. 545 mm
Uzamykatelná skříň (materiál: dřevotřísková laminovaná deska o tl. 18 mm v dekoru BUK 381, ABS hrana tl. 2 mm). Obsahuje vnitřní výsuvnou zásuvku rozdělenou na třetiny, stojan na propojovací kabely s úložným prostorem pro hroty, odvíjecí systém na kabely a cín, lepené úložné organizéry s otvory pro dané nářadí (materiál: surová překližka o tloušťce 9 mm), veškeré organizéry jsou označené nálepkami s příslušným obrázkem nářadí pro které jsou určené, stejně tak na hraně police s příslušným počtem kusů.
</t>
  </si>
  <si>
    <t>Skříňka  o rozměru (vxšxh) 90x90x57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a dřezem vč. baterie. Skříňka je policová, zadveřená, uzamykatelná. Skříňka je rovněž osazena čtyřmi rektifikačními šrouby v podlaze skříně tak, aby průchod podlahou byl pouze na imbusový klíč, tyto aretace nesmí být vidět a musí obsahovat kovovou konstrukci pro pevnější stabilitu. Prášková vypalovaná barva na kovových částech včetně úchytek v odstínu dle RAL. Rozměry v toleranci +/-5%.</t>
  </si>
  <si>
    <t>Regál policový 200x80x60 cm z plochooválného ohýbaného profilu 38x20mm, LTD police 18-25mm silné s ABS hranou 2mm. Minimálně 4 police. Rozměry v toleranci +/-5%.</t>
  </si>
  <si>
    <t xml:space="preserve">Pracovní židle </t>
  </si>
  <si>
    <t>Vozík (v x š x h) 86x70x45 cm, konstrukce z plochooválných profilů 38x20mm, odkládací police z LTD tl. 18 mm s ABS hranou, konstrukce opatřena kolečky. Kovové prvky s úpravou vypalovací barvou v odstínu RAL. Rozměry v toleranci +/-5%.</t>
  </si>
  <si>
    <r>
      <t xml:space="preserve"> Nábytek v jednotném dekoru odstín</t>
    </r>
    <r>
      <rPr>
        <sz val="12"/>
        <rFont val="Times New Roman"/>
        <family val="1"/>
        <charset val="238"/>
      </rPr>
      <t xml:space="preserve"> buk.</t>
    </r>
    <r>
      <rPr>
        <sz val="12"/>
        <color theme="1"/>
        <rFont val="Times New Roman"/>
        <family val="1"/>
        <charset val="238"/>
      </rPr>
      <t xml:space="preserve"> Nábytek je poptáván včetně dopravy a montáže (roznesení, ustavení, montáž, kotvení, fixace, seřízení nábytku), přičemž tyto náklady budou rozpočítány zvlášť do každé relevantní položky. Zásuvky 230V a datové zásuvky jsou včetně montáže do nábytku, včetně kabeláže od paty stolu k zásuvce a včetně uvedení do provozu. </t>
    </r>
  </si>
  <si>
    <r>
      <t>Pracovní stůl pod okna</t>
    </r>
    <r>
      <rPr>
        <sz val="13"/>
        <color rgb="FFFF0000"/>
        <rFont val="Times New Roman"/>
        <family val="1"/>
        <charset val="238"/>
      </rPr>
      <t xml:space="preserve"> </t>
    </r>
  </si>
  <si>
    <r>
      <t xml:space="preserve">Učitelský PC stůl s posuvnou uzamykatelnou deskou a výsuvným mechanismem pro monitor </t>
    </r>
    <r>
      <rPr>
        <sz val="13"/>
        <color rgb="FFFF0000"/>
        <rFont val="Times New Roman"/>
        <family val="1"/>
        <charset val="238"/>
      </rPr>
      <t>Požadujeme katalogový list a foto</t>
    </r>
  </si>
  <si>
    <r>
      <t xml:space="preserve">Skříň 190x100x42,5 cm. </t>
    </r>
    <r>
      <rPr>
        <sz val="13"/>
        <color rgb="FFFF0000"/>
        <rFont val="Times New Roman"/>
        <family val="1"/>
        <charset val="238"/>
      </rPr>
      <t>Katalogový  list vč. foto dokumentace vybavené skříně</t>
    </r>
  </si>
  <si>
    <r>
      <t xml:space="preserve">Skříň 190x100x42,5 cm </t>
    </r>
    <r>
      <rPr>
        <sz val="13"/>
        <color rgb="FFFF0000"/>
        <rFont val="Times New Roman"/>
        <family val="1"/>
        <charset val="238"/>
      </rPr>
      <t>. Katalogový  list vč. foto dokumentace vybavené skříně</t>
    </r>
  </si>
  <si>
    <t>Spojovací plech (1pár)</t>
  </si>
  <si>
    <t>Spojovací plech-úhelník (1pár)</t>
  </si>
  <si>
    <t>Skříň na uskladnění nebezpečných látek (vxšxh) 195x95x50 cm, kovová, 4x police se záchytnou vanou 20 litrů, nosnost police 60 kg, cylindrický zámek. Prášková vypalovaná barva na kovových částech  včetně úchytek je  v odstínu dle RAL. Rozměry v toleranci +/-5%. Umístění do jiné místnosti.</t>
  </si>
  <si>
    <t>Volně stojící chladnička s mrazákem nahoře, výška 84,5 cm, objem chladničky 84 l, objem mrazničky 14 l, energetická třída F, mechanické ovládání, hlučnost max. 39 dB Rozměry v toleranci +/-10%.</t>
  </si>
  <si>
    <t xml:space="preserve">Kontejner přístavný s prodlouženou deskou </t>
  </si>
  <si>
    <t>Skříň vysoká široká policová s dveřmi vysokými bez zámku</t>
  </si>
  <si>
    <t>Stůl pracovní rovný</t>
  </si>
  <si>
    <t>Sestava stolové desky</t>
  </si>
  <si>
    <t>Regál nástěnný</t>
  </si>
  <si>
    <t>Skříň nástěnná s dveřmi bez zámku</t>
  </si>
  <si>
    <t>Kuchyňská linka</t>
  </si>
  <si>
    <r>
      <t xml:space="preserve">Učitelská židle </t>
    </r>
    <r>
      <rPr>
        <sz val="13"/>
        <color rgb="FFFF0000"/>
        <rFont val="Times New Roman"/>
        <family val="1"/>
        <charset val="238"/>
      </rPr>
      <t>Požadujeme katalogový list</t>
    </r>
  </si>
  <si>
    <t>SKŘÍŇ PRO PRÁCI SE DŘEVEM (1 ks)</t>
  </si>
  <si>
    <t>V. 1907 mm, Š. 1000 mm, HL. 545 mm</t>
  </si>
  <si>
    <t>Uzamykatelná skříň (materiál: dřevotřísková laminovaná deska o tl. 18 mm v dekoru BUK 381, ABS hrana tl. 2 mm). Obsahuje vnitřní výsuvnou zásuvku rozdělenou na třetiny, výsuvný odvíjecí systém pro brusný papír, lepené úložné organizéry s otvory pro dané nářadí (materiál: surová překližka o tloušťce 9 mm), veškeré organizéry jsou označené nálepkami s příslušným obrázkem nářadí pro které jsou určené, stejně tak na hraně police s příslušným počtem kusů.</t>
  </si>
  <si>
    <t>Pila čepovka16 ks</t>
  </si>
  <si>
    <t>16 ks</t>
  </si>
  <si>
    <t>Brusné papíry o zrnitostech 60, 80 a 120</t>
  </si>
  <si>
    <t>50 m/zrnitost</t>
  </si>
  <si>
    <t>Dláto šíře 8 mm</t>
  </si>
  <si>
    <t>8 ks</t>
  </si>
  <si>
    <t>Dláto šíře 14 mm</t>
  </si>
  <si>
    <t>Ocelová obdélníková škrabka</t>
  </si>
  <si>
    <t>Truhlářské kladivo střední velikosti</t>
  </si>
  <si>
    <t>Gumová palice</t>
  </si>
  <si>
    <t>Rašple kulatá</t>
  </si>
  <si>
    <t>Rašple půlkulatá</t>
  </si>
  <si>
    <t>Rašple plochá</t>
  </si>
  <si>
    <t>Truhlářský úhelník</t>
  </si>
  <si>
    <t>Truhlářský pokosník</t>
  </si>
  <si>
    <t>Skládací metr</t>
  </si>
  <si>
    <t>Honovací brousek</t>
  </si>
  <si>
    <t>1 ks</t>
  </si>
  <si>
    <t>Hoblík střední velikosti</t>
  </si>
  <si>
    <t xml:space="preserve">Rám kupenkové pilky </t>
  </si>
  <si>
    <t>Listy do lupenkové pilky různé síly</t>
  </si>
  <si>
    <t>48 ks</t>
  </si>
  <si>
    <t>Truhlářská svěrka malá</t>
  </si>
  <si>
    <t>Truhlářská svěrka střední</t>
  </si>
  <si>
    <t>Pokosnice</t>
  </si>
  <si>
    <t>Přepravní bedna zelená</t>
  </si>
  <si>
    <t>3 ks</t>
  </si>
  <si>
    <t>SKŘÍŇ PRO PRÁCI S KOVEM (1 ks)</t>
  </si>
  <si>
    <t>Uzamykatelná skříň (materiál: dřevotřísková laminovaná deska o tl. 18 mm v dekoru BUK 381, ABS hrana tl. 2 mm). Obsahuje vnitřní výsuvnou zásuvku rozdělenou na třetiny, odvíjecí systém pro brusný papír, lepené úložné organizéry s otvory pro dané nářadí (materiál: surová překližka o tloušťce 9 mm), veškeré organizéry jsou označené nálepkami s příslušným obrázkem nářadí pro které jsou určené, stejně tak na hraně police s příslušným počtem kusů.</t>
  </si>
  <si>
    <t>Oblouková pilka na železo</t>
  </si>
  <si>
    <t>Pilník kruhový</t>
  </si>
  <si>
    <t>Pilník plochý</t>
  </si>
  <si>
    <t>Pilník tříhranný</t>
  </si>
  <si>
    <t>Pilník půlkulatý</t>
  </si>
  <si>
    <t>Zámečnické kladivo 300g</t>
  </si>
  <si>
    <t>Přední štípací kleště</t>
  </si>
  <si>
    <t>Kombinované kleště</t>
  </si>
  <si>
    <t>Ploché kleště</t>
  </si>
  <si>
    <t>Sada zámečnických sekáčů, průbojníků a důlčíků, 12dílná</t>
  </si>
  <si>
    <t>Raznice čísla</t>
  </si>
  <si>
    <t>2 ks</t>
  </si>
  <si>
    <t>Raznice písmena</t>
  </si>
  <si>
    <t>Sada závitníků</t>
  </si>
  <si>
    <t>Sada jehlových pilníků 10 ks</t>
  </si>
  <si>
    <t>Zámečnický úhelník s dorazem</t>
  </si>
  <si>
    <t>Přesné hrotové kružítko</t>
  </si>
  <si>
    <t>Nůžky na plech, levé</t>
  </si>
  <si>
    <t>Nůžky na plech, pravé</t>
  </si>
  <si>
    <t>Sada vrtáků, 13dílná</t>
  </si>
  <si>
    <t>Mazací sprej</t>
  </si>
  <si>
    <t>Přepravní bedna modrá</t>
  </si>
  <si>
    <t>SKŘÍŇ PRO PRÁCI S ELEKTREM (1 ks)</t>
  </si>
  <si>
    <t>Uzamykatelná skříň (materiál: dřevotřísková laminovaná deska o tl. 18 mm v dekoru BUK 381, ABS hrana tl. 2 mm). Obsahuje vnitřní výsuvnou zásuvku rozdělenou na třetiny, stojan na propojovací kabely s úložným prostorem pro hroty, odvíjecí systém na kabely a cín, lepené úložné organizéry s otvory pro dané nářadí (materiál: surová překližka o tloušťce 9 mm), veškeré organizéry jsou označené nálepkami s příslušným obrázkem nářadí pro které jsou určené, stejně tak na hraně police s příslušným počtem kusů.</t>
  </si>
  <si>
    <t>Stojan na páječku</t>
  </si>
  <si>
    <t>Digitální multimetr</t>
  </si>
  <si>
    <t>Propojovací kabel, červený</t>
  </si>
  <si>
    <t>Propojovací kabel, černý</t>
  </si>
  <si>
    <t>Měřící kabel s hrotem, červená</t>
  </si>
  <si>
    <t>Měřící kabel s hrotem, černá</t>
  </si>
  <si>
    <t>Organizér pro malé součástky</t>
  </si>
  <si>
    <t>4 ks</t>
  </si>
  <si>
    <t>Multifunkční kleště</t>
  </si>
  <si>
    <t>Boční štípací kleště</t>
  </si>
  <si>
    <t>Šroubovák plochý, izolovaný, 1000V</t>
  </si>
  <si>
    <t>Šroubovák PH0, izolovaný, 1000V</t>
  </si>
  <si>
    <t>Šroubovák PZ0, izolovaný 1000V</t>
  </si>
  <si>
    <t>Šroubovák křížový, izolovaný, 1000V</t>
  </si>
  <si>
    <t>Pájka 60W</t>
  </si>
  <si>
    <t>Velká silikonová pájecí podložka</t>
  </si>
  <si>
    <t>Antimagnetická nerezová pinzeta, rovná</t>
  </si>
  <si>
    <t>Antimagnetická nerezová pinzeta, zahnutá</t>
  </si>
  <si>
    <t>Čistící drátěnka na pájecí hroty s obalem</t>
  </si>
  <si>
    <t>Náhradní čistící drátěnky</t>
  </si>
  <si>
    <t>Sada konektorů (faston, očko, vidlička, spojka, krokosvorky - 1000 ks)</t>
  </si>
  <si>
    <t>Izolační páska, žlutá</t>
  </si>
  <si>
    <t>Izolační páska, červená</t>
  </si>
  <si>
    <t>Izolační páska, černá</t>
  </si>
  <si>
    <t>Izolační páska, modrá</t>
  </si>
  <si>
    <t>Plastový box malý, žlutý</t>
  </si>
  <si>
    <t>Přepravní bedna žlutá</t>
  </si>
  <si>
    <t>Školní dílenské skříně pro vypsané vybavení ( vybavení, není součástí dodávky).</t>
  </si>
  <si>
    <t xml:space="preserve">Učitelský stůl s přípravou pro  vnitřní skrytou elektro vestavbu, kabeláže, výsuv LCD monitoru a s plynule elektricky vertikálně posuvnou pracovní deskou. Katedra o rozměru (vxšxh) 76 x 160 x 68 cm je vestavěna do samonosné ocelové kostry. Boční nohy jsou z plochooválného profilu o rozměru min. 50x30x2mm a max. 70x35x2mm ohýbaného do tvaru "C" nebo jiného tvaru s  250mm dlouhým rektifikovaným návlekem na spodní části.  Dvojitá záda i boxy  jsou z materiálu LTD 18 mm, hrany ošetřené ABS 2mm.  Na pracovní desku je předepsán laminovaný  materiál MDF v designu buk, kdy poslední průhledná ochranná vrstva - overlay chrání desku před opotřebením. Pracovní deska katedry o tloušťce 25mm s ABS hranou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Odblokování pracuje na principu „propiskového mechanismu“. Pracoviště je současně uzpůsobeno pro práci přednášejícího tím způsobem, že pracovní plocha (pracovní deska) včetně vysunutého/zasunutého monitoru lze plynule elektricky vertikálně vysunout pro práci ve stoje (tzn. 0 až 30cm), v libovolném bodě uvedeného rozmezí zastavit a opět plynule zasunout zpět. Skříňka s uzamykatelnou roletkou pro AV přístroje šíře 80 cm je vestavěna do samonosné ocelové kostry katedry. Pracoviště má přípravu pro kotvení k podlaze, skrytý prostup kabeláže z podlahy do boxu katedry. Kovové části jsou ošetřeny práškovou vypalovanou barvou - odstín dle RAL. Rozměry v toleranci +/-5%, 5x zásuvka 230v, 1x datová zásuvka
</t>
  </si>
  <si>
    <t xml:space="preserve">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  Podružný USB měřící systém na dvojí měření veličin a součastně duplicitní měření výstupu napětí elektrorozvaděče. Skláda se : Modul Baterie . Sloužící k napájení senzorů, napájení přes USB. LED indikace nabití baterie, rozšířená kapacita, omezení vybíjení, výstupní napětí 0+0-20V, indikované digitálním senzorem a kapacita min. 2300 mAh., Digitální zobrazovací modul. Modul je možno připojit ke kterémukoli senzoru, nebo skupině senzorů. Automatické vyhledání připojených senzorů a zobrazení naměřených hodnot. Přepínání zobrazování měřených hodnot tlačítkem. Senzor napětí (roszah ±20 V) Celá sestava musí být celistvá bez propojavcích kabelů. Nutno umístit do  sestavy s el. rozvaděčem a ten bude propojen kabelem k senzoru napětí. Celá sestava bude přenastavitelná a mobilní s možností doplnění dalších měřících senzorů, které nejsou součástí této dodávky. </t>
  </si>
  <si>
    <r>
      <t xml:space="preserve">Skříň 190x100x42,5 cm  </t>
    </r>
    <r>
      <rPr>
        <sz val="13"/>
        <color rgb="FFFF0000"/>
        <rFont val="Times New Roman"/>
        <family val="1"/>
        <charset val="238"/>
      </rPr>
      <t>Katalogový  list vč. foto dokumentace vybavené skříně</t>
    </r>
  </si>
  <si>
    <t>Stůl pracovní tvarový pravý</t>
  </si>
  <si>
    <t>Stůl pracovní tvarový levý, 1600/650 x hl. 1000/800 x v. 750 mm,
stolová deska tl. 25 mm s PUR hranou směrem k sedícímu ohraněna litou PUR hranou minimálně 40mm v barvě šedé se sklonem ergonomicky pozvolna zkosené hrany v úhlu 20-25 stupňů., 2 x průchodka pr. 60 mm, podnož:
(kovové stojny spojené lubem z lamina tl. 18 mm, v. 330 mm), výšková rektifikace
pro vyrovnání nerovností podlahy, dekory, barvy, barevné kombinace.  Rozměry v toleranci +/-5%.</t>
  </si>
  <si>
    <t>Stůl pracovní tvarový pravý, 1600/650 x hl. 1000/800 x v. 750 mm,
stolová deska tl. 25 mm s PUR hranou minimálně 40mm v barvě šedé se sklonem ergonomicky pozvolna zkosené hrany v úhlu 20-25 stupňů., 2 x průchodka pr. 60 mm, podnož: 
(kovové stojny spojené lubem z lamina tl. 18 mm, v. 330 mm), výšková rektifikace
pro vyrovnání nerovností podlahy, dekory, barvy, barevné kombinace. Rozměry v toleranci +/-5%.</t>
  </si>
  <si>
    <t>Kontejner přístavný s prodlouženou deskou tl. 25 mm s PUR
hranou (pravo / levý) minimálně 40mm v barvě šedé se sklonem ergonomicky pozvolna zkosené hrany v úhlu 20-25 stupňů. , 2 x průchodka, 800/430 x hl. 650/600 x v. 750 mm, 1 x tužkovník
plastový + 4 x zásuvka kovová s polovýsuvy bez tlumení, boky, záda a čela tl. 18 mm,
dno tl. 25 mm, pod dnem rektifikační kluzáky v. 17 mm pro vyrovnání nerovností
podlahy. Rozměry v toleranci +/-5%.</t>
  </si>
  <si>
    <t>Skříň vysoká široká policová s dveřmi vysokými bez zámku, 800 x
hl. 600 x v. 2020, 5 x police tl. 18 mm (1 x pevná + 4 x volná s bezpečnostními
podpěrkami), boky a police tl. 18 mm, záda v drážce tl. 8 mm, půda a dno tl. 25 mm
naložené na boky s přesahem přes boky o 22 mm dopředu, ze zadní strany skříně
pohledové (hrany s olepením, záda povrchově upravená), závěsy (panty) dveří bez
tlumení, pod dnem rektifikační kluzáky v. 17 mm pro vyrovnání nerovností podlahy. Rozměry v toleranci +/-5%.</t>
  </si>
  <si>
    <t>Stůl pracovní rovný, 1800 x 650 x v. 750 mm, stolová deska tl. 25
mm s PUR hranou minimálně 40mm v barvě šedé se sklonem ergonomicky pozvolna zkosené hrany v úhlu 20-25 stupňů., 2 x průchodka pr. 60 mm. (kovové stojny spojené lubem z lamina tl. 18 mm, v. 330 mm), výšková rektifikace pro vyrovnání
nerovností podlahy. Rozměry v toleranci +/-5%.</t>
  </si>
  <si>
    <t>Sestava stolové desky se 2 ks skříní  1600 x hl. 650/422 x v. 750 mm:
1 x  (stolová deska tl. 25 mm s PUR hranou minimálně 40mm v barvě šedé se sklonem ergonomicky pozvolna zkosené hrany v úhlu 20-25 stupňů., bez průchodek), š1600 x hl.650 x tl. 25 mm,  2 ks skříní š. 800 a hl. 422 stojích vedle sebe a odsazených od přední hrany desky o cca 200 mm
 2 x skříň, š. 800 x hl. 422 x v. 725 mm (bez půdy, kterou tvoří deska), skříň nízká široká s dveřmi plnými nízkými bez zámku, 1 x police volná s bezpečnostními podpěrkami, boky a police tl. 18 mm, záda v drážce tl. 8 mm, dno tl. 25 mm naložené na boky s přesahem přes boky o 22 mm dopředu, ze zadní strany skříně pohledové (hrany s olepením, záda povrchově upravená), závěsy (panty) dveří bez tlumení, pod dnem rektifikační kluzáky v. 17 mm pro vyrovnání nerovností podlahy. Rozměry v toleranci +/-5%.</t>
  </si>
  <si>
    <t>Sestava stolové desky s 1 ks skříně 1300/800 x hl. 650/422 x v. 750 mm:
1 x  (stolová deska tl. 25 mm s PUR hranou minimálně 40mm v barvě šedé se sklonem ergonomicky pozvolna zkosené hrany v úhlu 20-25 stupňů., bez průchodek), 1600 x hl.
650 x tl. 25 mm, s úpravou vrtání pro korpusy 1 ks skříně š. 800 a hl. 422 stojící u
levé strany (hrany) desky a odsazené od přední hrany desky o cca 200 mm
1 x skříň, š. 800 x hl. 422 x v. 725 mm (bez půdy, kterou tvoří deska skříň nízká široká s dveřmi plnými nízkými bez zámku, 1 x police volná s bezpečnostními podpěrkami, boky a police tl. 18 mm, záda v drážce tl. 8 mm, dno tl.25 mm naložené na boky s přesahem přes boky o 22 mm dopředu, ze zadní strany skříně pohledové (hrany s olepením, záda povrchově upravená), závěsy (panty) dveří bez tlumení, pod dnem rektifikační kluzáky v. 17 mm pro vyrovnání nerovností podlahy. Rozměry v toleranci +/-5%.</t>
  </si>
  <si>
    <t>Regál nástěnný, 600 x hl. 300 x v. 600 mm, 1 x police volná s vezpečnostními
podpěrkami, půda, dno, boky a police ... tl. 18 mm (půda a dno vložené mezi boky),
záda sololak, tl. 3 mm (v drážce), vč. kování pro zavěšení na zeď, ze zadní strany
nepohledové hrany bez olepení a záda jednostranně pohledová (sololak umístěný
povrchově upravenou stranou dovnitř skříně). Rozměry v toleranci +/-5%.</t>
  </si>
  <si>
    <t>Skříň nástěnná s dveřmi bez zámku, 600 x hl. 300 (+ 18 mm dveře) x v. 600 mm, 1
x police volná s bezpečnostními podpěrkami, půda, dno, boky a police tl. 18 mm
(půda a dno vložené mezi boky), záda tl. 3 mm (v drážce), vč. kování pro
zavěšení na zeď, dveře tl. 18 mm naložené jak na boky, tak na půdu a dno, závěsy
(panty) dveří bez tlumení, ze zadní strany nepohledové  hrany bez olepení a záda
jednostranně pohledová. Rozměry v toleranci +/-5%.</t>
  </si>
  <si>
    <t>Kuchyňská linka spodní 1200 x hl. 600 x v. 867 mm:
na levé straně skříň šíře 600 mm třízásuvková (1 x zásuvka nízká + 2 x zásuvka
vysoká, s plnovýsuvy s tlumením ... bočnice s výsuvy kovové, dno a záda zásuvek
lamino), hl. 560 (+ 18 mm čela) x v. 829 mm (se soklovými nohami v. 100 mm, bez prac. desky), , koprus smontovaný (slepený) z výroby  na pravé straně skříň dřezová s dveřmi a jednou policí volnou (s bezpečnostními
podpěrkami) š. 600 mm, hl. 560 (+ 18 mm dveře) x v. 829 mm (se soklovými nohami
v. 100 mm, bez prac. desky), , koprus smontovaný (slepený) z výroby pracovní kuchyňská deska s čelní postformingovou hranou hl. 600 mm, tl. 38 mm společná přes 2 skříně ... délka 1200 mm dveře tl.18 mm naložené na korpus (boky, dno a vlys pod pracovní deskou ... tl. 18
mm), závěsy (panty) dveří bez tlumení, ze zadní strany nepohledové hrany bez
olepení a záda jednostranně pohledová. Obkladová deska / zádový panel posazen na pracovní desky a nalepen na zeď výšky cca 500 mm, délka 1200 mm, z lamina tl. 18 mm v dekoru čelních ploch u podlahy soklové lišty v. 100 mm, tl. 18 mm, s těsnící transparentní lištou dekory. Součástí je dřez a vodovodní baterie. Rozměry v toleranci +/-10%.</t>
  </si>
  <si>
    <r>
      <rPr>
        <b/>
        <sz val="12"/>
        <color theme="1"/>
        <rFont val="Times New Roman"/>
        <family val="1"/>
        <charset val="238"/>
      </rPr>
      <t xml:space="preserve">Pokyn k vyplnění:   Zadavatel v této příloze stanovil základní požadavky a parametry dodávaného zboží, které dodavatel musí dodržet a zohlednit ve své nabídce.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zda jeho nabídka splňuje/nesplňuje zadavatelem požadovanou technickou specifikaci. </t>
    </r>
    <r>
      <rPr>
        <sz val="12"/>
        <color rgb="FFFF0000"/>
        <rFont val="Times New Roman"/>
        <family val="1"/>
        <charset val="238"/>
      </rPr>
      <t xml:space="preserve"> Dodavatel může nabídnout zboží se změněnými parametry a to dle vyjádřené procentuální  toleranci položky požadovaných parametrů výrobků, nikoli s parametry menšími, než požaduje zadavatel v zadávacích podmínkách a této příloze</t>
    </r>
    <r>
      <rPr>
        <sz val="12"/>
        <color theme="1"/>
        <rFont val="Times New Roman"/>
        <family val="1"/>
        <charset val="238"/>
      </rPr>
      <t xml:space="preserve">. Předmětem dodávky musí být zboží nové, ne repasované. Dodavatel do položky Jednotková cena v Kč bez DPH doplní jím nabízenou cenu.                                                                                                                                                                                    </t>
    </r>
  </si>
  <si>
    <t xml:space="preserve">Laboratorní skříň  rozměr:  š.900  hl.600 v.2000 mm.  Laboratorní skříň  vysoké.mmchemické odolnosti určená pro skladování kyselin a louhů musí být zhotovena z materiálu homogenního tvrdého PVC RAL 7035 vykazujícího dobrou chemickou odolnost, vysokou pevnost, tuhost a tvrdost.Vnitřní nosná konstrukce musí být zhotovena pevného plošného materiálu(např.buková spárovka)tl.min.25 mm.Celá konstrukce musí být kolíkována a bezespárově obalena homogenním PVC.Nepřípustné je jakékoli spojení korpusů na vnější a vnitřní ploše šrouby z kovových materiálů.Skříň na chemikálie  s vnitřní svislou příčkou bude mít 4+4(celkem 8 polic)  vyrobených ze stejného sendviče (PVC+spárovka+PVC-z důvodu nosnosti polic). Velikost mezer mezi jednotlivými výsuvnými policemi upřesní uživatel.Každá  police bude mít svařenou vanu z homogenního PVC tl.3 mm na výšku 20 mm-celkem 10 ks van.Celá vnitřní část skříně na chemikálie nesmí mít žádné kovové součástky(ani nerezové) a musí být bez přítomnost korodujících prvků.Materiál musí vykazovat těžkou vznítitelnost dle DIN 4102 B1. Korpus skříňky musí být vzduchotěsně svařen, uzamykatelná dvířka (zámek poplastovaný)musí být utěsněna vůči korpusu. </t>
  </si>
  <si>
    <t xml:space="preserve">Skříň na aktovky </t>
  </si>
  <si>
    <r>
      <t xml:space="preserve">Pracovní židle </t>
    </r>
    <r>
      <rPr>
        <sz val="13"/>
        <color rgb="FFFF0000"/>
        <rFont val="Times New Roman"/>
        <family val="1"/>
        <charset val="238"/>
      </rPr>
      <t>Požadujeme funkční vzorek vč. atestu</t>
    </r>
  </si>
  <si>
    <t>Výška pracovní plochy stolu je plynule nastavitelná v rozsahu 76-96cm. Hloubka stolu je 68cm a šířka 100cm.
Rám dílenského stolu bude vyroben jako celosvařenec z ocelových profilů, což dává stolu vysokou pevnost a stabilitu. Nohy budou vyrobeny z ocelového jeklu 40x40x2mm a jsou podélně spojeny jeklem 40x20x1,5 a jeklem 40x40x2. Kovový rám je ošetřen práškovou vypalovanou barvou.    
Stůl bude výškově stavitelný pomocí hydraulického systému, který umožňuje plynulé nastavení výšky pracovní desky stolu. Hydraulický systém se bude skládat ze čtyř výsuvných hydraulických válců ukrytých uvnitř noh stolu a ručního vládání výsuvu těchto válců. Nosnost stolu bude minimálně 200kg v každé nastavené poloze. Stůl bude osazen hliníkovým vodícím systémem, který bude umožňovat instalaci posuvných loží a to tak, aby se lože umístěno do vodící lišty mohlo pohybovat po celé delce stolu. Tím dopomůžeme variability používání stolu. 1x lože bude součásti stolu.
Pracovní deska dílenského stolu bude vyrobena z bukové spárovky (z bukového masívu) o tloušťce 40 mm. Dílenský stůl je opatřen rektifikačními šrouby pro vyrovnání nerovnosti podlahy.Rozměry v toleranci +/-5%.</t>
  </si>
  <si>
    <r>
      <t xml:space="preserve">Dílenský stůl 84x160x68 cm </t>
    </r>
    <r>
      <rPr>
        <sz val="13"/>
        <color rgb="FFFF0000"/>
        <rFont val="Times New Roman"/>
        <family val="1"/>
        <charset val="238"/>
      </rPr>
      <t xml:space="preserve">Požadujeme doložení certifikátu elektrického zařízení </t>
    </r>
  </si>
  <si>
    <r>
      <t xml:space="preserve">Zdroj NN- </t>
    </r>
    <r>
      <rPr>
        <sz val="13"/>
        <color rgb="FFFF0000"/>
        <rFont val="Times New Roman"/>
        <family val="1"/>
        <charset val="238"/>
      </rPr>
      <t>Požadujeme funkční vzorek</t>
    </r>
    <r>
      <rPr>
        <sz val="13"/>
        <color theme="1"/>
        <rFont val="Times New Roman"/>
        <family val="1"/>
        <charset val="238"/>
      </rPr>
      <t xml:space="preserve"> </t>
    </r>
  </si>
  <si>
    <t xml:space="preserve">Dřez s příslušenstvím. </t>
  </si>
  <si>
    <t xml:space="preserve">Židle bude určena do interiérového prostředí, bude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bude bezúdržbová.  
Židle  s černým plastovým pěticípým křížem, který bude vyroben z tvrzeného polyamidu, a který muže být osazen buď plastovými kluzáky, nebo otočnými kolečky s běhounem z termoplastické šedé gumy, u kterých je zaručena dostatečná ochrana podlahy (platí i pro podlahy z linolea a PVC).Jednodílná plastová skořepina, bude plnit současně funkci sedáku a opěráku, bude z výlisku PP s výztužnými žebry, bude dostupná v minimálně deseti  barvách s povrchovou úpravou odolnou proti UV záření, skořepina maximálně silná mimo žebra do 30 mm.
Tvarově upravená skořepina zaručuje maximální ergonomii sezení.  Plastová skořepina židle, bude doplněna průhmatem pro snadnější manipulaci s židlí. Skořepina, bude ke spodní části židle přichycena pomocí šroubových spojů s metrickým závitem, které zaručující maximální pevnost spojení skořepina – spodní část židle. </t>
  </si>
  <si>
    <r>
      <t xml:space="preserve">Učitelská židle. </t>
    </r>
    <r>
      <rPr>
        <sz val="13"/>
        <color rgb="FFFF0000"/>
        <rFont val="Times New Roman"/>
        <family val="1"/>
        <charset val="238"/>
      </rPr>
      <t xml:space="preserve">Vzorek židle  </t>
    </r>
  </si>
  <si>
    <t xml:space="preserve">Žákovská pracoviště </t>
  </si>
  <si>
    <t xml:space="preserve">Učitelský PC stůl s posuvnou uzamykatelnou deskou a výsuvným mechanismem pro monitor; </t>
  </si>
  <si>
    <t>Tyto stoly jsou navrženy tak, aby byla  práce uživatele vysoce efektivní -jak v poloze sedící a nebo přednášející, proto je zvolen jednoduchý přenastavitelný elektrický pohon a z důvodů vysoké vahý demonstračního pracoviště kantora. Ostatní výsuvy jsou mechanické s možnostmi přenastavení na velisti budoucího IT vybavení.</t>
  </si>
  <si>
    <t>Zdroj nízkého napětí, je požadován a navrhnut jako možné pevné i mobilní zařízení pro dvojí měření uživatelů, Zdroje musí být možné pevně umístit do předepsaných míst demonstračního stolu, ale je možné je využít i k dvojímu měření veličin žáků, tudiž je doplněn a podružné měření. Ze zkušeností  práce žákuů, požadujeme bez kabelové propojení druhé části měříciho systému pro duplicitní měření veličin, pouze propoj V metru bude propojen s NN zdrojem.</t>
  </si>
  <si>
    <t>Tyto skříně jseou přesně navrženy, aby se do nich vešlo již zakoupené vybavení z minulého projektu, proto musí být jasně a přesně dovybaveno vybavením pro uložení daných pomůcek viz výpis.</t>
  </si>
  <si>
    <t xml:space="preserve">Veškeré materiály zvolené investorem, byly řádně překontrolovány a můžeme konstatova, že použití materiálu je běžně dostupné na trhu, zvolení těchto materiálu je v  součinnosti s novými trendy požadující a navazuje na nynější a budoucí  vybavení školy. Technické řešení některých výrobků je žádoucí a to  v plném technickém zadání, protože budoucí práce uživatelů je spojena právě s těmito technologiemi.  Podotýkámet, že materiálly jsou zvoleny tak, aby váha dodávaného vybavení, byla v co nejefektivněší míře únosná pro uživatele, pro možnost mobility dodávaného vybavení. Materiály a jejich rozměry mají možnost 5  % změny a to v souladu s požadavky na technické paramatery výrobků. Veškeré požadované vybavení bude  vyráběno dle ČSN EN 1729.  </t>
  </si>
  <si>
    <t>Název veřejné zakázky: Podpora zvýšení klíčových kompetencí žáků v oblasti přírodovědného a technického vzdělávání na 5. ZŠ Cheb – dodávka nábytku do učeben a kabinetu III</t>
  </si>
  <si>
    <r>
      <t xml:space="preserve">Stůl žákovský - pracoviště/hnízdo pro skupinu žáků. </t>
    </r>
    <r>
      <rPr>
        <sz val="13"/>
        <color rgb="FFFF0000"/>
        <rFont val="Times New Roman"/>
        <family val="1"/>
        <charset val="238"/>
      </rPr>
      <t xml:space="preserve">Požadujeme vzorek materiálu pracovní desky o rozměru min. 25x25 cm </t>
    </r>
  </si>
  <si>
    <r>
      <t>Lednice-</t>
    </r>
    <r>
      <rPr>
        <sz val="13"/>
        <color rgb="FFFF0000"/>
        <rFont val="Times New Roman"/>
        <family val="1"/>
        <charset val="238"/>
      </rPr>
      <t xml:space="preserve"> 
Požadujeme technický list</t>
    </r>
  </si>
  <si>
    <r>
      <t xml:space="preserve">Pracovní židle
</t>
    </r>
    <r>
      <rPr>
        <sz val="13"/>
        <color rgb="FFFF0000"/>
        <rFont val="Times New Roman"/>
        <family val="1"/>
        <charset val="238"/>
      </rPr>
      <t>Požadujeme foto</t>
    </r>
  </si>
  <si>
    <r>
      <t xml:space="preserve">Šatní komplet
</t>
    </r>
    <r>
      <rPr>
        <sz val="13"/>
        <color rgb="FFFF0000"/>
        <rFont val="Times New Roman"/>
        <family val="1"/>
        <charset val="238"/>
      </rPr>
      <t>Požadujeme foto</t>
    </r>
  </si>
  <si>
    <r>
      <t xml:space="preserve">Skříňka dem.stolu  na el.výbavu pro 2 zdroje
</t>
    </r>
    <r>
      <rPr>
        <sz val="13"/>
        <color rgb="FFFF0000"/>
        <rFont val="Times New Roman"/>
        <family val="1"/>
        <charset val="238"/>
      </rPr>
      <t>Požadujeme technický list</t>
    </r>
  </si>
  <si>
    <r>
      <t xml:space="preserve">Skříň 190x100x42,5 cm  
</t>
    </r>
    <r>
      <rPr>
        <sz val="13"/>
        <color rgb="FFFF0000"/>
        <rFont val="Times New Roman"/>
        <family val="1"/>
        <charset val="238"/>
      </rPr>
      <t>Požadujeme katalogový  list vč. foto dokumentace vybavené skříně</t>
    </r>
  </si>
  <si>
    <r>
      <t xml:space="preserve">Skříň 190x100x42,5 cm. 
</t>
    </r>
    <r>
      <rPr>
        <sz val="13"/>
        <color rgb="FFFF0000"/>
        <rFont val="Times New Roman"/>
        <family val="1"/>
        <charset val="238"/>
      </rPr>
      <t>Požadujeme katalogový  list vč. foto dokumentace vybavené skříně</t>
    </r>
  </si>
  <si>
    <r>
      <t xml:space="preserve">Skříň 190x100x42,5 cm 
</t>
    </r>
    <r>
      <rPr>
        <sz val="13"/>
        <color rgb="FFFF0000"/>
        <rFont val="Times New Roman"/>
        <family val="1"/>
        <charset val="238"/>
      </rPr>
      <t>Požadujeme katalogový  list vč. foto dokumentace vybavené skříně</t>
    </r>
  </si>
  <si>
    <r>
      <t xml:space="preserve">Dřez vč. Příslušenství
</t>
    </r>
    <r>
      <rPr>
        <sz val="13"/>
        <color rgb="FFFF0000"/>
        <rFont val="Times New Roman"/>
        <family val="1"/>
        <charset val="238"/>
      </rPr>
      <t>Požadujeme technický list výrobků</t>
    </r>
  </si>
  <si>
    <r>
      <t xml:space="preserve">Manipulační vozík
</t>
    </r>
    <r>
      <rPr>
        <sz val="13"/>
        <color rgb="FFFF0000"/>
        <rFont val="Times New Roman"/>
        <family val="1"/>
        <charset val="238"/>
      </rPr>
      <t>Požadujeme katalogový  list vč. fotodokumentace</t>
    </r>
  </si>
  <si>
    <r>
      <t xml:space="preserve">Pracovní židle 
</t>
    </r>
    <r>
      <rPr>
        <sz val="13"/>
        <color rgb="FFFF0000"/>
        <rFont val="Times New Roman"/>
        <family val="1"/>
        <charset val="238"/>
      </rPr>
      <t>Požadujeme katalogový  list vč. fotodokumentace</t>
    </r>
  </si>
  <si>
    <r>
      <t xml:space="preserve">Kancelářská židle otočná
</t>
    </r>
    <r>
      <rPr>
        <sz val="13"/>
        <color rgb="FFFF0000"/>
        <rFont val="Times New Roman"/>
        <family val="1"/>
        <charset val="238"/>
      </rPr>
      <t>Požadujeme katalogový  list vč. fotodokumentace</t>
    </r>
  </si>
  <si>
    <r>
      <t xml:space="preserve">Stůl pracovní tvarový levý 
</t>
    </r>
    <r>
      <rPr>
        <sz val="13"/>
        <color rgb="FFFF0000"/>
        <rFont val="Times New Roman"/>
        <family val="1"/>
        <charset val="238"/>
      </rPr>
      <t>Požadujeme vzorek pracovní desky s PUR hranou, alespoň 20x20cm</t>
    </r>
  </si>
  <si>
    <t>Spojovací plech</t>
  </si>
  <si>
    <r>
      <t xml:space="preserve">Laboratorní skříň  rozměr:  š.900  hl.600 v.2000 mm. 
</t>
    </r>
    <r>
      <rPr>
        <sz val="13"/>
        <color rgb="FFFF0000"/>
        <rFont val="Times New Roman"/>
        <family val="1"/>
        <charset val="238"/>
      </rPr>
      <t>Požadujeme technický list a vzorek materiálu alespoň 20x20cm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</si>
</sst>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6"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sz val="8"/>
      <name val="Verdana"/>
      <family val="2"/>
      <charset val="238"/>
    </font>
    <font>
      <sz val="12"/>
      <color rgb="FFFF0000"/>
      <name val="Times New Roman"/>
      <family val="1"/>
      <charset val="238"/>
    </font>
    <font>
      <sz val="11"/>
      <color theme="1"/>
      <name val="Calibri"/>
      <family val="2"/>
      <charset val="238"/>
      <scheme val="minor"/>
    </font>
    <font>
      <sz val="10"/>
      <name val="Arial CE"/>
      <charset val="238"/>
    </font>
    <font>
      <sz val="10"/>
      <name val="Arial CE"/>
      <family val="2"/>
      <charset val="238"/>
    </font>
    <font>
      <sz val="10"/>
      <name val="Arial"/>
      <family val="2"/>
      <charset val="238"/>
    </font>
    <font>
      <sz val="12"/>
      <name val="Times New Roman"/>
      <family val="1"/>
      <charset val="238"/>
    </font>
    <font>
      <b/>
      <sz val="12"/>
      <color rgb="FFFF0000"/>
      <name val="Times New Roman"/>
      <family val="1"/>
      <charset val="238"/>
    </font>
    <font>
      <sz val="12"/>
      <color theme="1"/>
      <name val="Calibri"/>
      <family val="2"/>
      <charset val="238"/>
      <scheme val="minor"/>
    </font>
    <font>
      <b/>
      <sz val="14"/>
      <color theme="1"/>
      <name val="Times New Roman"/>
      <family val="1"/>
      <charset val="238"/>
    </font>
    <font>
      <sz val="13"/>
      <color theme="1"/>
      <name val="Times New Roman"/>
      <family val="1"/>
      <charset val="238"/>
    </font>
    <font>
      <sz val="13"/>
      <color rgb="FFFF0000"/>
      <name val="Times New Roman"/>
      <family val="1"/>
      <charset val="238"/>
    </font>
    <font>
      <i/>
      <sz val="13"/>
      <color rgb="FFFF0000"/>
      <name val="Times New Roman"/>
      <family val="1"/>
      <charset val="238"/>
    </font>
    <font>
      <sz val="13"/>
      <color theme="1"/>
      <name val="Calibri"/>
      <family val="2"/>
      <charset val="238"/>
      <scheme val="minor"/>
    </font>
    <font>
      <sz val="13"/>
      <color rgb="FFFF0000"/>
      <name val="Calibri"/>
      <family val="2"/>
      <charset val="238"/>
      <scheme val="minor"/>
    </font>
    <font>
      <sz val="13"/>
      <name val="Calibri"/>
      <family val="2"/>
      <charset val="238"/>
      <scheme val="minor"/>
    </font>
    <font>
      <b/>
      <sz val="13"/>
      <color theme="1"/>
      <name val="Times New Roman"/>
      <family val="1"/>
      <charset val="238"/>
    </font>
    <font>
      <sz val="13"/>
      <name val="Times New Roman"/>
      <family val="1"/>
      <charset val="238"/>
    </font>
    <font>
      <b/>
      <sz val="20"/>
      <color theme="1"/>
      <name val="Times New Roman"/>
      <family val="1"/>
      <charset val="238"/>
    </font>
    <font>
      <sz val="18"/>
      <color theme="1"/>
      <name val="Times New Roman"/>
      <family val="1"/>
      <charset val="238"/>
    </font>
    <font>
      <u/>
      <sz val="18"/>
      <color theme="1"/>
      <name val="Times New Roman"/>
      <family val="1"/>
      <charset val="238"/>
    </font>
    <font>
      <sz val="16"/>
      <color theme="1"/>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ck">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thick">
        <color auto="1"/>
      </left>
      <right style="thick">
        <color auto="1"/>
      </right>
      <top/>
      <bottom style="medium">
        <color indexed="64"/>
      </bottom>
      <diagonal/>
    </border>
    <border>
      <left style="thick">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8">
    <xf numFmtId="0" fontId="0" fillId="0" borderId="0"/>
    <xf numFmtId="0" fontId="4" fillId="0" borderId="0"/>
    <xf numFmtId="0" fontId="7" fillId="0" borderId="0"/>
    <xf numFmtId="0" fontId="9" fillId="0" borderId="0"/>
    <xf numFmtId="0" fontId="6" fillId="0" borderId="0"/>
    <xf numFmtId="0" fontId="8" fillId="0" borderId="0"/>
    <xf numFmtId="44" fontId="7" fillId="0" borderId="0" applyFont="0" applyFill="0" applyBorder="0" applyAlignment="0" applyProtection="0"/>
    <xf numFmtId="0" fontId="4" fillId="0" borderId="0"/>
  </cellStyleXfs>
  <cellXfs count="116">
    <xf numFmtId="0" fontId="0" fillId="0" borderId="0" xfId="0"/>
    <xf numFmtId="0" fontId="1" fillId="0" borderId="0" xfId="0" applyFont="1" applyAlignment="1">
      <alignment horizontal="center" vertical="center"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1" fillId="0" borderId="0" xfId="0" applyFont="1" applyAlignment="1">
      <alignment vertical="center" wrapText="1"/>
    </xf>
    <xf numFmtId="0" fontId="2" fillId="3"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2" fillId="0" borderId="0" xfId="0" applyFont="1" applyAlignment="1">
      <alignment wrapText="1"/>
    </xf>
    <xf numFmtId="0" fontId="1" fillId="0" borderId="0" xfId="0" applyFont="1" applyAlignment="1">
      <alignment horizontal="left" vertical="top" wrapText="1"/>
    </xf>
    <xf numFmtId="0" fontId="12" fillId="0" borderId="0" xfId="0" applyFont="1" applyAlignment="1">
      <alignment horizontal="left" vertical="top" wrapText="1"/>
    </xf>
    <xf numFmtId="0" fontId="14" fillId="0" borderId="26" xfId="0" applyFont="1" applyBorder="1" applyAlignment="1">
      <alignment horizontal="center" vertical="center" wrapText="1"/>
    </xf>
    <xf numFmtId="0" fontId="14" fillId="0" borderId="26" xfId="0" applyFont="1" applyBorder="1" applyAlignment="1">
      <alignment horizontal="left" vertical="center" wrapText="1"/>
    </xf>
    <xf numFmtId="0" fontId="14" fillId="0" borderId="26" xfId="0" applyFont="1" applyBorder="1" applyAlignment="1">
      <alignment horizontal="left" vertical="top" wrapText="1"/>
    </xf>
    <xf numFmtId="0" fontId="16" fillId="0" borderId="9" xfId="0" applyFont="1" applyBorder="1" applyAlignment="1" applyProtection="1">
      <alignment horizontal="center" vertical="center" wrapText="1"/>
      <protection locked="0"/>
    </xf>
    <xf numFmtId="4" fontId="14" fillId="0" borderId="9" xfId="0" applyNumberFormat="1" applyFont="1" applyBorder="1" applyAlignment="1" applyProtection="1">
      <alignment horizontal="center" vertical="center" wrapText="1"/>
      <protection locked="0"/>
    </xf>
    <xf numFmtId="4" fontId="14" fillId="0" borderId="9" xfId="0" applyNumberFormat="1" applyFont="1" applyBorder="1" applyAlignment="1">
      <alignment horizontal="center" vertical="center" wrapText="1"/>
    </xf>
    <xf numFmtId="4" fontId="14" fillId="0" borderId="10"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4" fillId="0" borderId="2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19" fillId="0" borderId="1" xfId="2" applyFont="1" applyBorder="1" applyAlignment="1">
      <alignment horizontal="left" vertical="center" wrapText="1"/>
    </xf>
    <xf numFmtId="0" fontId="18" fillId="0" borderId="1" xfId="0" applyFont="1" applyBorder="1" applyAlignment="1">
      <alignment vertical="center" wrapText="1"/>
    </xf>
    <xf numFmtId="0" fontId="16" fillId="0" borderId="6" xfId="0" applyFont="1" applyBorder="1" applyAlignment="1" applyProtection="1">
      <alignment horizontal="center" vertical="center" wrapText="1"/>
      <protection locked="0"/>
    </xf>
    <xf numFmtId="0" fontId="14" fillId="0" borderId="11"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1" xfId="0" applyFont="1" applyBorder="1" applyAlignment="1">
      <alignment horizontal="left" vertical="top" wrapText="1"/>
    </xf>
    <xf numFmtId="0" fontId="16" fillId="0" borderId="12" xfId="0" applyFont="1" applyBorder="1" applyAlignment="1" applyProtection="1">
      <alignment horizontal="center" vertical="center" wrapText="1"/>
      <protection locked="0"/>
    </xf>
    <xf numFmtId="4" fontId="14" fillId="0" borderId="12" xfId="0" applyNumberFormat="1" applyFont="1" applyBorder="1" applyAlignment="1">
      <alignment horizontal="center" vertical="center" wrapText="1"/>
    </xf>
    <xf numFmtId="4" fontId="14" fillId="0" borderId="13" xfId="0" applyNumberFormat="1" applyFont="1" applyBorder="1" applyAlignment="1">
      <alignment horizontal="center" vertical="center" wrapText="1"/>
    </xf>
    <xf numFmtId="0" fontId="14" fillId="0" borderId="30" xfId="0" applyFont="1" applyBorder="1" applyAlignment="1">
      <alignment horizontal="center" vertical="center" wrapText="1"/>
    </xf>
    <xf numFmtId="4" fontId="14" fillId="0" borderId="34" xfId="0" applyNumberFormat="1" applyFont="1" applyBorder="1" applyAlignment="1">
      <alignment horizontal="center" vertical="center" wrapText="1"/>
    </xf>
    <xf numFmtId="4" fontId="14" fillId="0" borderId="35" xfId="0" applyNumberFormat="1" applyFont="1" applyBorder="1" applyAlignment="1">
      <alignment horizontal="center" vertical="center" wrapText="1"/>
    </xf>
    <xf numFmtId="0" fontId="14" fillId="4" borderId="6" xfId="0" applyFont="1" applyFill="1" applyBorder="1" applyAlignment="1">
      <alignment vertical="top" wrapText="1"/>
    </xf>
    <xf numFmtId="0" fontId="21" fillId="4" borderId="6" xfId="0" applyFont="1" applyFill="1" applyBorder="1" applyAlignment="1">
      <alignment horizontal="left" vertical="top" wrapText="1"/>
    </xf>
    <xf numFmtId="0" fontId="21" fillId="4" borderId="9" xfId="0" applyFont="1" applyFill="1" applyBorder="1" applyAlignment="1">
      <alignment horizontal="center" vertical="center" wrapText="1"/>
    </xf>
    <xf numFmtId="0" fontId="14" fillId="4" borderId="9" xfId="0" applyFont="1" applyFill="1" applyBorder="1" applyAlignment="1">
      <alignment horizontal="center" vertical="center"/>
    </xf>
    <xf numFmtId="4" fontId="14" fillId="0" borderId="31" xfId="0" applyNumberFormat="1" applyFont="1" applyBorder="1" applyAlignment="1">
      <alignment horizontal="center" vertical="center" wrapText="1"/>
    </xf>
    <xf numFmtId="4" fontId="14" fillId="0" borderId="32" xfId="0" applyNumberFormat="1" applyFont="1" applyBorder="1" applyAlignment="1">
      <alignment horizontal="center" vertical="center" wrapText="1"/>
    </xf>
    <xf numFmtId="0" fontId="14" fillId="0" borderId="0" xfId="0" applyFont="1" applyAlignment="1">
      <alignment wrapText="1"/>
    </xf>
    <xf numFmtId="0" fontId="14" fillId="4" borderId="6" xfId="0" applyFont="1" applyFill="1" applyBorder="1" applyAlignment="1">
      <alignment horizontal="left" vertical="top" wrapText="1"/>
    </xf>
    <xf numFmtId="0" fontId="21" fillId="4" borderId="6" xfId="0" applyFont="1" applyFill="1" applyBorder="1" applyAlignment="1">
      <alignment horizontal="center" vertical="center" wrapText="1"/>
    </xf>
    <xf numFmtId="0" fontId="14" fillId="4" borderId="6" xfId="0" applyFont="1" applyFill="1" applyBorder="1" applyAlignment="1">
      <alignment horizontal="center" vertical="center"/>
    </xf>
    <xf numFmtId="4" fontId="14" fillId="0" borderId="6" xfId="0" applyNumberFormat="1" applyFont="1" applyBorder="1" applyAlignment="1">
      <alignment horizontal="center" vertical="center" wrapText="1"/>
    </xf>
    <xf numFmtId="4" fontId="14" fillId="0" borderId="15" xfId="0" applyNumberFormat="1" applyFont="1" applyBorder="1" applyAlignment="1">
      <alignment horizontal="center" vertical="center" wrapText="1"/>
    </xf>
    <xf numFmtId="0" fontId="21" fillId="4" borderId="6" xfId="0" applyFont="1" applyFill="1" applyBorder="1" applyAlignment="1">
      <alignment vertical="top" wrapText="1"/>
    </xf>
    <xf numFmtId="0" fontId="14" fillId="0" borderId="6" xfId="0" applyFont="1" applyBorder="1" applyAlignment="1">
      <alignment horizontal="left" vertical="top" wrapText="1"/>
    </xf>
    <xf numFmtId="0" fontId="14" fillId="0" borderId="27" xfId="0" applyFont="1" applyBorder="1" applyAlignment="1">
      <alignment horizontal="center" vertical="center" wrapText="1"/>
    </xf>
    <xf numFmtId="0" fontId="21" fillId="4" borderId="8" xfId="0" applyFont="1" applyFill="1" applyBorder="1" applyAlignment="1">
      <alignment horizontal="center" vertical="center" wrapText="1"/>
    </xf>
    <xf numFmtId="0" fontId="14" fillId="4" borderId="8" xfId="0" applyFont="1" applyFill="1" applyBorder="1" applyAlignment="1">
      <alignment horizontal="center" vertical="center"/>
    </xf>
    <xf numFmtId="4" fontId="14" fillId="0" borderId="8" xfId="0" applyNumberFormat="1" applyFont="1" applyBorder="1" applyAlignment="1">
      <alignment horizontal="center" vertical="center" wrapText="1"/>
    </xf>
    <xf numFmtId="4" fontId="14" fillId="0" borderId="37" xfId="0" applyNumberFormat="1" applyFont="1" applyBorder="1" applyAlignment="1">
      <alignment horizontal="center" vertical="center" wrapText="1"/>
    </xf>
    <xf numFmtId="0" fontId="14" fillId="0" borderId="33" xfId="0" applyFont="1" applyBorder="1" applyAlignment="1">
      <alignment wrapText="1"/>
    </xf>
    <xf numFmtId="4" fontId="14" fillId="4" borderId="6" xfId="0" applyNumberFormat="1" applyFont="1" applyFill="1" applyBorder="1" applyAlignment="1" applyProtection="1">
      <alignment horizontal="left" vertical="top" wrapText="1"/>
      <protection locked="0"/>
    </xf>
    <xf numFmtId="4" fontId="14" fillId="0" borderId="6" xfId="0" applyNumberFormat="1" applyFont="1" applyBorder="1" applyAlignment="1" applyProtection="1">
      <alignment horizontal="left" vertical="top" wrapText="1"/>
      <protection locked="0"/>
    </xf>
    <xf numFmtId="0" fontId="16" fillId="0" borderId="8" xfId="0" applyFont="1" applyBorder="1" applyAlignment="1" applyProtection="1">
      <alignment horizontal="center" vertical="center" wrapText="1"/>
      <protection locked="0"/>
    </xf>
    <xf numFmtId="0" fontId="14" fillId="0" borderId="30" xfId="0" applyFont="1" applyBorder="1" applyAlignment="1">
      <alignment wrapText="1"/>
    </xf>
    <xf numFmtId="0" fontId="14" fillId="0" borderId="19" xfId="0" applyFont="1" applyBorder="1" applyAlignment="1">
      <alignment horizontal="center" vertical="center" wrapText="1"/>
    </xf>
    <xf numFmtId="4" fontId="20" fillId="0" borderId="28" xfId="0" applyNumberFormat="1" applyFont="1" applyBorder="1" applyAlignment="1">
      <alignment horizontal="center" vertical="center" wrapText="1"/>
    </xf>
    <xf numFmtId="4" fontId="20" fillId="0" borderId="29" xfId="0" applyNumberFormat="1"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xf numFmtId="0" fontId="25" fillId="0" borderId="30" xfId="0" applyFont="1" applyBorder="1" applyAlignment="1">
      <alignment vertical="center" wrapText="1"/>
    </xf>
    <xf numFmtId="0" fontId="25" fillId="0" borderId="5" xfId="0" applyFont="1" applyBorder="1" applyAlignment="1">
      <alignment horizontal="right" vertical="center" wrapText="1"/>
    </xf>
    <xf numFmtId="0" fontId="25" fillId="0" borderId="38" xfId="0" applyFont="1" applyBorder="1" applyAlignment="1">
      <alignment vertical="center" wrapText="1"/>
    </xf>
    <xf numFmtId="0" fontId="25" fillId="0" borderId="39" xfId="0" applyFont="1" applyBorder="1" applyAlignment="1">
      <alignment horizontal="right" vertical="center" wrapText="1"/>
    </xf>
    <xf numFmtId="0" fontId="25" fillId="0" borderId="0" xfId="0" applyFont="1" applyAlignment="1">
      <alignment vertical="center"/>
    </xf>
    <xf numFmtId="0" fontId="25" fillId="0" borderId="0" xfId="0" applyFont="1" applyAlignment="1">
      <alignment vertical="center" wrapText="1"/>
    </xf>
    <xf numFmtId="0" fontId="22" fillId="0" borderId="0" xfId="0" applyFont="1" applyAlignment="1">
      <alignment horizontal="center" vertical="center" wrapText="1"/>
    </xf>
    <xf numFmtId="0" fontId="14" fillId="4" borderId="26" xfId="0" applyFont="1" applyFill="1" applyBorder="1" applyAlignment="1">
      <alignment horizontal="left" vertical="top" wrapText="1"/>
    </xf>
    <xf numFmtId="0" fontId="14" fillId="0" borderId="6" xfId="0" applyFont="1" applyBorder="1" applyAlignment="1">
      <alignment horizontal="lef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2"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0" fillId="2" borderId="22"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0" borderId="14" xfId="0" applyFont="1" applyBorder="1" applyAlignment="1">
      <alignment horizontal="left" vertical="top" wrapText="1"/>
    </xf>
    <xf numFmtId="0" fontId="10" fillId="0" borderId="23" xfId="0" applyFont="1" applyBorder="1" applyAlignment="1">
      <alignment horizontal="left" vertical="top"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 xfId="0" applyFont="1" applyBorder="1" applyAlignment="1">
      <alignment horizontal="center" wrapText="1"/>
    </xf>
    <xf numFmtId="0" fontId="20" fillId="0" borderId="36" xfId="0" applyFont="1" applyBorder="1" applyAlignment="1">
      <alignment horizontal="center" wrapText="1"/>
    </xf>
    <xf numFmtId="0" fontId="20" fillId="0" borderId="28" xfId="0" applyFont="1" applyBorder="1" applyAlignment="1">
      <alignment horizontal="center" vertical="center" wrapText="1"/>
    </xf>
    <xf numFmtId="0" fontId="20"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2" xfId="0" applyFont="1" applyFill="1" applyBorder="1" applyAlignment="1">
      <alignment horizontal="center" vertical="center" wrapText="1"/>
    </xf>
    <xf numFmtId="0" fontId="0" fillId="0" borderId="6" xfId="0" applyBorder="1" applyAlignment="1">
      <alignment horizontal="center" wrapText="1"/>
    </xf>
    <xf numFmtId="0" fontId="0" fillId="0" borderId="0" xfId="0" applyAlignment="1">
      <alignment horizontal="center" wrapText="1"/>
    </xf>
  </cellXfs>
  <cellStyles count="8">
    <cellStyle name="Měna 2" xfId="6" xr:uid="{00000000-0005-0000-0000-000000000000}"/>
    <cellStyle name="Normální" xfId="0" builtinId="0"/>
    <cellStyle name="Normální 10 3" xfId="7" xr:uid="{00000000-0005-0000-0000-000002000000}"/>
    <cellStyle name="Normální 2" xfId="5" xr:uid="{00000000-0005-0000-0000-000003000000}"/>
    <cellStyle name="normální 2 2" xfId="3" xr:uid="{00000000-0005-0000-0000-000004000000}"/>
    <cellStyle name="Normální 3" xfId="2" xr:uid="{00000000-0005-0000-0000-000005000000}"/>
    <cellStyle name="Normální 5 2" xfId="1" xr:uid="{00000000-0005-0000-0000-000006000000}"/>
    <cellStyle name="normální 6"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3"/>
  <sheetViews>
    <sheetView tabSelected="1" topLeftCell="A21" zoomScale="70" zoomScaleNormal="70" zoomScaleSheetLayoutView="100" workbookViewId="0">
      <selection activeCell="A53" sqref="A53:J53"/>
    </sheetView>
  </sheetViews>
  <sheetFormatPr defaultColWidth="9.140625" defaultRowHeight="15.75" x14ac:dyDescent="0.25"/>
  <cols>
    <col min="1" max="1" width="8" style="2" customWidth="1"/>
    <col min="2" max="2" width="17.85546875" style="2" customWidth="1"/>
    <col min="3" max="3" width="110.5703125" style="9" customWidth="1"/>
    <col min="4" max="4" width="10.5703125" style="2" customWidth="1"/>
    <col min="5" max="5" width="9.85546875" style="2" customWidth="1"/>
    <col min="6" max="6" width="49.42578125" style="2" customWidth="1"/>
    <col min="7" max="7" width="16.28515625" style="2" customWidth="1"/>
    <col min="8" max="8" width="16.5703125" style="2" customWidth="1"/>
    <col min="9" max="10" width="14.28515625" style="2" customWidth="1"/>
    <col min="11" max="11" width="8.5703125" style="2" customWidth="1"/>
    <col min="12" max="12" width="8" style="2" customWidth="1"/>
    <col min="13" max="16384" width="9.140625" style="2"/>
  </cols>
  <sheetData>
    <row r="1" spans="1:12" ht="16.5" thickBot="1" x14ac:dyDescent="0.3">
      <c r="A1" s="81" t="s">
        <v>0</v>
      </c>
      <c r="B1" s="82"/>
      <c r="C1" s="82"/>
      <c r="D1" s="82"/>
      <c r="E1" s="82"/>
      <c r="F1" s="82"/>
      <c r="G1" s="82"/>
      <c r="H1" s="82"/>
      <c r="I1" s="82"/>
      <c r="J1" s="83"/>
    </row>
    <row r="2" spans="1:12" ht="49.5" customHeight="1" x14ac:dyDescent="0.25">
      <c r="A2" s="84" t="s">
        <v>254</v>
      </c>
      <c r="B2" s="85"/>
      <c r="C2" s="85"/>
      <c r="D2" s="85"/>
      <c r="E2" s="85"/>
      <c r="F2" s="85"/>
      <c r="G2" s="85"/>
      <c r="H2" s="85"/>
      <c r="I2" s="85"/>
      <c r="J2" s="86"/>
    </row>
    <row r="3" spans="1:12" ht="63" customHeight="1" x14ac:dyDescent="0.25">
      <c r="A3" s="87" t="s">
        <v>238</v>
      </c>
      <c r="B3" s="88"/>
      <c r="C3" s="88"/>
      <c r="D3" s="88"/>
      <c r="E3" s="88"/>
      <c r="F3" s="88"/>
      <c r="G3" s="88"/>
      <c r="H3" s="88"/>
      <c r="I3" s="88"/>
      <c r="J3" s="89"/>
    </row>
    <row r="4" spans="1:12" ht="40.5" customHeight="1" x14ac:dyDescent="0.25">
      <c r="A4" s="90" t="s">
        <v>123</v>
      </c>
      <c r="B4" s="91"/>
      <c r="C4" s="91"/>
      <c r="D4" s="91"/>
      <c r="E4" s="91"/>
      <c r="F4" s="91"/>
      <c r="G4" s="91"/>
      <c r="H4" s="91"/>
      <c r="I4" s="91"/>
      <c r="J4" s="92"/>
      <c r="K4" s="3"/>
    </row>
    <row r="5" spans="1:12" x14ac:dyDescent="0.25">
      <c r="A5" s="93" t="s">
        <v>1</v>
      </c>
      <c r="B5" s="94"/>
      <c r="C5" s="94"/>
      <c r="D5" s="94"/>
      <c r="E5" s="94"/>
      <c r="F5" s="94"/>
      <c r="G5" s="94"/>
      <c r="H5" s="94"/>
      <c r="I5" s="95"/>
      <c r="J5" s="96"/>
    </row>
    <row r="6" spans="1:12" ht="47.25" x14ac:dyDescent="0.25">
      <c r="A6" s="97" t="s">
        <v>2</v>
      </c>
      <c r="B6" s="98" t="s">
        <v>3</v>
      </c>
      <c r="C6" s="98" t="s">
        <v>4</v>
      </c>
      <c r="D6" s="98" t="s">
        <v>5</v>
      </c>
      <c r="E6" s="99" t="s">
        <v>6</v>
      </c>
      <c r="F6" s="6" t="s">
        <v>7</v>
      </c>
      <c r="G6" s="6" t="s">
        <v>8</v>
      </c>
      <c r="H6" s="98" t="s">
        <v>9</v>
      </c>
      <c r="I6" s="98" t="s">
        <v>10</v>
      </c>
      <c r="J6" s="101" t="s">
        <v>11</v>
      </c>
    </row>
    <row r="7" spans="1:12" s="1" customFormat="1" ht="32.25" thickBot="1" x14ac:dyDescent="0.3">
      <c r="A7" s="97"/>
      <c r="B7" s="98"/>
      <c r="C7" s="98"/>
      <c r="D7" s="98"/>
      <c r="E7" s="100"/>
      <c r="F7" s="7" t="s">
        <v>12</v>
      </c>
      <c r="G7" s="7" t="s">
        <v>12</v>
      </c>
      <c r="H7" s="98"/>
      <c r="I7" s="98"/>
      <c r="J7" s="101"/>
    </row>
    <row r="8" spans="1:12" s="5" customFormat="1" ht="17.25" thickTop="1" thickBot="1" x14ac:dyDescent="0.3">
      <c r="A8" s="102" t="s">
        <v>21</v>
      </c>
      <c r="B8" s="103"/>
      <c r="C8" s="103"/>
      <c r="D8" s="103"/>
      <c r="E8" s="103"/>
      <c r="F8" s="103"/>
      <c r="G8" s="103"/>
      <c r="H8" s="103"/>
      <c r="I8" s="103"/>
      <c r="J8" s="104"/>
      <c r="K8" s="4"/>
    </row>
    <row r="9" spans="1:12" s="20" customFormat="1" ht="319.5" customHeight="1" thickTop="1" x14ac:dyDescent="0.25">
      <c r="A9" s="11">
        <v>1</v>
      </c>
      <c r="B9" s="12" t="s">
        <v>249</v>
      </c>
      <c r="C9" s="76" t="s">
        <v>224</v>
      </c>
      <c r="D9" s="11">
        <v>1</v>
      </c>
      <c r="E9" s="11" t="s">
        <v>13</v>
      </c>
      <c r="F9" s="14"/>
      <c r="G9" s="15">
        <v>0</v>
      </c>
      <c r="H9" s="16">
        <f t="shared" ref="H9:H33" si="0">G9*D9</f>
        <v>0</v>
      </c>
      <c r="I9" s="16">
        <f>H9*0.21</f>
        <v>0</v>
      </c>
      <c r="J9" s="17">
        <f>SUM(H9:I9)</f>
        <v>0</v>
      </c>
      <c r="K9" s="18"/>
      <c r="L9" s="19"/>
    </row>
    <row r="10" spans="1:12" s="20" customFormat="1" ht="247.5" x14ac:dyDescent="0.25">
      <c r="A10" s="21">
        <v>2</v>
      </c>
      <c r="B10" s="12" t="s">
        <v>16</v>
      </c>
      <c r="C10" s="44" t="s">
        <v>246</v>
      </c>
      <c r="D10" s="11">
        <v>1</v>
      </c>
      <c r="E10" s="11" t="s">
        <v>13</v>
      </c>
      <c r="F10" s="14"/>
      <c r="G10" s="15">
        <v>0</v>
      </c>
      <c r="H10" s="16">
        <f t="shared" si="0"/>
        <v>0</v>
      </c>
      <c r="I10" s="16">
        <f t="shared" ref="I10:I73" si="1">H10*0.21</f>
        <v>0</v>
      </c>
      <c r="J10" s="17">
        <f t="shared" ref="J10:J51" si="2">SUM(H10:I10)</f>
        <v>0</v>
      </c>
      <c r="K10" s="18"/>
    </row>
    <row r="11" spans="1:12" s="20" customFormat="1" ht="148.5" x14ac:dyDescent="0.25">
      <c r="A11" s="11">
        <v>3</v>
      </c>
      <c r="B11" s="12" t="s">
        <v>24</v>
      </c>
      <c r="C11" s="13" t="s">
        <v>40</v>
      </c>
      <c r="D11" s="11">
        <v>1</v>
      </c>
      <c r="E11" s="11" t="s">
        <v>13</v>
      </c>
      <c r="F11" s="14"/>
      <c r="G11" s="15">
        <v>0</v>
      </c>
      <c r="H11" s="16">
        <f t="shared" si="0"/>
        <v>0</v>
      </c>
      <c r="I11" s="16">
        <f t="shared" si="1"/>
        <v>0</v>
      </c>
      <c r="J11" s="17">
        <f t="shared" si="2"/>
        <v>0</v>
      </c>
      <c r="K11" s="22"/>
    </row>
    <row r="12" spans="1:12" s="20" customFormat="1" ht="115.5" x14ac:dyDescent="0.25">
      <c r="A12" s="21">
        <v>4</v>
      </c>
      <c r="B12" s="12" t="s">
        <v>25</v>
      </c>
      <c r="C12" s="13" t="s">
        <v>41</v>
      </c>
      <c r="D12" s="11">
        <v>1</v>
      </c>
      <c r="E12" s="11" t="s">
        <v>13</v>
      </c>
      <c r="F12" s="14"/>
      <c r="G12" s="15">
        <v>0</v>
      </c>
      <c r="H12" s="16">
        <f t="shared" si="0"/>
        <v>0</v>
      </c>
      <c r="I12" s="16">
        <f t="shared" si="1"/>
        <v>0</v>
      </c>
      <c r="J12" s="17">
        <f t="shared" si="2"/>
        <v>0</v>
      </c>
      <c r="K12" s="18"/>
    </row>
    <row r="13" spans="1:12" s="20" customFormat="1" ht="115.5" x14ac:dyDescent="0.25">
      <c r="A13" s="11">
        <v>5</v>
      </c>
      <c r="B13" s="12" t="s">
        <v>26</v>
      </c>
      <c r="C13" s="13" t="s">
        <v>42</v>
      </c>
      <c r="D13" s="11">
        <v>1</v>
      </c>
      <c r="E13" s="11" t="s">
        <v>13</v>
      </c>
      <c r="F13" s="14"/>
      <c r="G13" s="15">
        <v>0</v>
      </c>
      <c r="H13" s="16">
        <f t="shared" si="0"/>
        <v>0</v>
      </c>
      <c r="I13" s="16">
        <f t="shared" si="1"/>
        <v>0</v>
      </c>
      <c r="J13" s="17">
        <f t="shared" si="2"/>
        <v>0</v>
      </c>
      <c r="K13" s="18"/>
    </row>
    <row r="14" spans="1:12" s="20" customFormat="1" ht="17.25" x14ac:dyDescent="0.25">
      <c r="A14" s="21">
        <v>6</v>
      </c>
      <c r="B14" s="12" t="s">
        <v>17</v>
      </c>
      <c r="C14" s="13" t="s">
        <v>43</v>
      </c>
      <c r="D14" s="11">
        <v>1.85</v>
      </c>
      <c r="E14" s="11" t="s">
        <v>14</v>
      </c>
      <c r="F14" s="14"/>
      <c r="G14" s="15">
        <v>0</v>
      </c>
      <c r="H14" s="16">
        <f t="shared" si="0"/>
        <v>0</v>
      </c>
      <c r="I14" s="16">
        <f t="shared" si="1"/>
        <v>0</v>
      </c>
      <c r="J14" s="17">
        <f t="shared" si="2"/>
        <v>0</v>
      </c>
      <c r="K14" s="23"/>
    </row>
    <row r="15" spans="1:12" s="20" customFormat="1" ht="214.5" x14ac:dyDescent="0.25">
      <c r="A15" s="11">
        <v>7</v>
      </c>
      <c r="B15" s="12" t="s">
        <v>19</v>
      </c>
      <c r="C15" s="38" t="s">
        <v>225</v>
      </c>
      <c r="D15" s="11">
        <v>1</v>
      </c>
      <c r="E15" s="11" t="s">
        <v>13</v>
      </c>
      <c r="F15" s="14"/>
      <c r="G15" s="15">
        <v>0</v>
      </c>
      <c r="H15" s="16">
        <f t="shared" si="0"/>
        <v>0</v>
      </c>
      <c r="I15" s="16">
        <f t="shared" si="1"/>
        <v>0</v>
      </c>
      <c r="J15" s="17">
        <f t="shared" si="2"/>
        <v>0</v>
      </c>
      <c r="K15" s="24"/>
    </row>
    <row r="16" spans="1:12" s="20" customFormat="1" ht="82.5" x14ac:dyDescent="0.25">
      <c r="A16" s="21">
        <v>8</v>
      </c>
      <c r="B16" s="12" t="s">
        <v>248</v>
      </c>
      <c r="C16" s="13" t="s">
        <v>44</v>
      </c>
      <c r="D16" s="11">
        <v>8</v>
      </c>
      <c r="E16" s="11" t="s">
        <v>13</v>
      </c>
      <c r="F16" s="14"/>
      <c r="G16" s="15">
        <v>0</v>
      </c>
      <c r="H16" s="16">
        <f t="shared" si="0"/>
        <v>0</v>
      </c>
      <c r="I16" s="16">
        <f t="shared" si="1"/>
        <v>0</v>
      </c>
      <c r="J16" s="17">
        <f t="shared" si="2"/>
        <v>0</v>
      </c>
      <c r="K16" s="24"/>
    </row>
    <row r="17" spans="1:12" s="20" customFormat="1" ht="33" x14ac:dyDescent="0.25">
      <c r="A17" s="11">
        <v>9</v>
      </c>
      <c r="B17" s="12" t="s">
        <v>27</v>
      </c>
      <c r="C17" s="13" t="s">
        <v>45</v>
      </c>
      <c r="D17" s="11">
        <v>24</v>
      </c>
      <c r="E17" s="11" t="s">
        <v>13</v>
      </c>
      <c r="F17" s="14"/>
      <c r="G17" s="15">
        <v>0</v>
      </c>
      <c r="H17" s="16">
        <f t="shared" si="0"/>
        <v>0</v>
      </c>
      <c r="I17" s="16">
        <f t="shared" si="1"/>
        <v>0</v>
      </c>
      <c r="J17" s="17">
        <f t="shared" si="2"/>
        <v>0</v>
      </c>
      <c r="K17" s="24"/>
    </row>
    <row r="18" spans="1:12" s="20" customFormat="1" ht="66" x14ac:dyDescent="0.25">
      <c r="A18" s="21">
        <v>10</v>
      </c>
      <c r="B18" s="12" t="s">
        <v>28</v>
      </c>
      <c r="C18" s="13" t="s">
        <v>46</v>
      </c>
      <c r="D18" s="11">
        <v>1</v>
      </c>
      <c r="E18" s="11" t="s">
        <v>13</v>
      </c>
      <c r="F18" s="14"/>
      <c r="G18" s="15">
        <v>0</v>
      </c>
      <c r="H18" s="16">
        <f t="shared" si="0"/>
        <v>0</v>
      </c>
      <c r="I18" s="16">
        <f t="shared" si="1"/>
        <v>0</v>
      </c>
      <c r="J18" s="17">
        <f t="shared" si="2"/>
        <v>0</v>
      </c>
      <c r="K18" s="24"/>
    </row>
    <row r="19" spans="1:12" s="20" customFormat="1" ht="66" x14ac:dyDescent="0.25">
      <c r="A19" s="11">
        <v>11</v>
      </c>
      <c r="B19" s="12" t="s">
        <v>28</v>
      </c>
      <c r="C19" s="13" t="s">
        <v>47</v>
      </c>
      <c r="D19" s="11">
        <v>1</v>
      </c>
      <c r="E19" s="11" t="s">
        <v>13</v>
      </c>
      <c r="F19" s="14"/>
      <c r="G19" s="15">
        <v>0</v>
      </c>
      <c r="H19" s="16">
        <f t="shared" si="0"/>
        <v>0</v>
      </c>
      <c r="I19" s="16">
        <f t="shared" si="1"/>
        <v>0</v>
      </c>
      <c r="J19" s="17">
        <f t="shared" si="2"/>
        <v>0</v>
      </c>
      <c r="K19" s="25"/>
    </row>
    <row r="20" spans="1:12" s="20" customFormat="1" ht="115.5" x14ac:dyDescent="0.25">
      <c r="A20" s="21">
        <v>12</v>
      </c>
      <c r="B20" s="12" t="s">
        <v>29</v>
      </c>
      <c r="C20" s="13" t="s">
        <v>48</v>
      </c>
      <c r="D20" s="11">
        <v>2</v>
      </c>
      <c r="E20" s="11" t="s">
        <v>13</v>
      </c>
      <c r="F20" s="14"/>
      <c r="G20" s="15">
        <v>0</v>
      </c>
      <c r="H20" s="16">
        <f t="shared" si="0"/>
        <v>0</v>
      </c>
      <c r="I20" s="16">
        <f t="shared" si="1"/>
        <v>0</v>
      </c>
      <c r="J20" s="17">
        <f t="shared" si="2"/>
        <v>0</v>
      </c>
      <c r="K20" s="18"/>
    </row>
    <row r="21" spans="1:12" s="20" customFormat="1" ht="17.25" x14ac:dyDescent="0.25">
      <c r="A21" s="11">
        <v>13</v>
      </c>
      <c r="B21" s="12" t="s">
        <v>17</v>
      </c>
      <c r="C21" s="13" t="s">
        <v>43</v>
      </c>
      <c r="D21" s="11">
        <v>2</v>
      </c>
      <c r="E21" s="11" t="s">
        <v>13</v>
      </c>
      <c r="F21" s="14"/>
      <c r="G21" s="15">
        <v>0</v>
      </c>
      <c r="H21" s="16">
        <f t="shared" si="0"/>
        <v>0</v>
      </c>
      <c r="I21" s="16">
        <f t="shared" si="1"/>
        <v>0</v>
      </c>
      <c r="J21" s="17">
        <f t="shared" si="2"/>
        <v>0</v>
      </c>
      <c r="K21" s="18"/>
    </row>
    <row r="22" spans="1:12" s="20" customFormat="1" ht="99" x14ac:dyDescent="0.25">
      <c r="A22" s="21">
        <v>14</v>
      </c>
      <c r="B22" s="12" t="s">
        <v>30</v>
      </c>
      <c r="C22" s="13" t="s">
        <v>49</v>
      </c>
      <c r="D22" s="11">
        <v>2</v>
      </c>
      <c r="E22" s="11" t="s">
        <v>13</v>
      </c>
      <c r="F22" s="14"/>
      <c r="G22" s="15">
        <v>0</v>
      </c>
      <c r="H22" s="16">
        <f t="shared" si="0"/>
        <v>0</v>
      </c>
      <c r="I22" s="16">
        <f t="shared" si="1"/>
        <v>0</v>
      </c>
      <c r="J22" s="17">
        <f t="shared" si="2"/>
        <v>0</v>
      </c>
      <c r="K22" s="18"/>
    </row>
    <row r="23" spans="1:12" s="20" customFormat="1" ht="115.5" x14ac:dyDescent="0.25">
      <c r="A23" s="11">
        <v>15</v>
      </c>
      <c r="B23" s="12" t="s">
        <v>31</v>
      </c>
      <c r="C23" s="13" t="s">
        <v>50</v>
      </c>
      <c r="D23" s="11">
        <v>1</v>
      </c>
      <c r="E23" s="11" t="s">
        <v>13</v>
      </c>
      <c r="F23" s="14"/>
      <c r="G23" s="15">
        <v>0</v>
      </c>
      <c r="H23" s="16">
        <f t="shared" si="0"/>
        <v>0</v>
      </c>
      <c r="I23" s="16">
        <f t="shared" si="1"/>
        <v>0</v>
      </c>
      <c r="J23" s="17">
        <f t="shared" si="2"/>
        <v>0</v>
      </c>
      <c r="K23" s="18"/>
    </row>
    <row r="24" spans="1:12" s="20" customFormat="1" ht="115.5" x14ac:dyDescent="0.25">
      <c r="A24" s="21">
        <v>16</v>
      </c>
      <c r="B24" s="12" t="s">
        <v>32</v>
      </c>
      <c r="C24" s="13" t="s">
        <v>51</v>
      </c>
      <c r="D24" s="11">
        <v>2</v>
      </c>
      <c r="E24" s="11" t="s">
        <v>13</v>
      </c>
      <c r="F24" s="14"/>
      <c r="G24" s="15">
        <v>0</v>
      </c>
      <c r="H24" s="16">
        <f t="shared" si="0"/>
        <v>0</v>
      </c>
      <c r="I24" s="16">
        <f t="shared" si="1"/>
        <v>0</v>
      </c>
      <c r="J24" s="17">
        <f t="shared" si="2"/>
        <v>0</v>
      </c>
      <c r="K24" s="23"/>
      <c r="L24" s="19"/>
    </row>
    <row r="25" spans="1:12" s="20" customFormat="1" ht="115.5" x14ac:dyDescent="0.25">
      <c r="A25" s="11">
        <v>17</v>
      </c>
      <c r="B25" s="12" t="s">
        <v>33</v>
      </c>
      <c r="C25" s="13" t="s">
        <v>52</v>
      </c>
      <c r="D25" s="11">
        <v>3</v>
      </c>
      <c r="E25" s="11" t="s">
        <v>13</v>
      </c>
      <c r="F25" s="14"/>
      <c r="G25" s="15">
        <v>0</v>
      </c>
      <c r="H25" s="16">
        <f t="shared" si="0"/>
        <v>0</v>
      </c>
      <c r="I25" s="16">
        <f t="shared" si="1"/>
        <v>0</v>
      </c>
      <c r="J25" s="17">
        <f t="shared" si="2"/>
        <v>0</v>
      </c>
      <c r="K25" s="24"/>
    </row>
    <row r="26" spans="1:12" s="20" customFormat="1" ht="17.25" x14ac:dyDescent="0.25">
      <c r="A26" s="21">
        <v>18</v>
      </c>
      <c r="B26" s="12" t="s">
        <v>17</v>
      </c>
      <c r="C26" s="13" t="s">
        <v>43</v>
      </c>
      <c r="D26" s="11">
        <v>2.8</v>
      </c>
      <c r="E26" s="11" t="s">
        <v>14</v>
      </c>
      <c r="F26" s="14"/>
      <c r="G26" s="15">
        <v>0</v>
      </c>
      <c r="H26" s="16">
        <f t="shared" si="0"/>
        <v>0</v>
      </c>
      <c r="I26" s="16">
        <f t="shared" si="1"/>
        <v>0</v>
      </c>
      <c r="J26" s="17">
        <f t="shared" si="2"/>
        <v>0</v>
      </c>
      <c r="K26" s="26"/>
    </row>
    <row r="27" spans="1:12" s="20" customFormat="1" ht="99" x14ac:dyDescent="0.25">
      <c r="A27" s="11">
        <v>19</v>
      </c>
      <c r="B27" s="12" t="s">
        <v>34</v>
      </c>
      <c r="C27" s="13" t="s">
        <v>53</v>
      </c>
      <c r="D27" s="11">
        <v>3</v>
      </c>
      <c r="E27" s="11" t="s">
        <v>13</v>
      </c>
      <c r="F27" s="14"/>
      <c r="G27" s="15">
        <v>0</v>
      </c>
      <c r="H27" s="16">
        <f t="shared" si="0"/>
        <v>0</v>
      </c>
      <c r="I27" s="16">
        <f t="shared" si="1"/>
        <v>0</v>
      </c>
      <c r="J27" s="17">
        <f t="shared" si="2"/>
        <v>0</v>
      </c>
      <c r="K27" s="24"/>
    </row>
    <row r="28" spans="1:12" s="20" customFormat="1" ht="132" x14ac:dyDescent="0.25">
      <c r="A28" s="21">
        <v>20</v>
      </c>
      <c r="B28" s="12" t="s">
        <v>35</v>
      </c>
      <c r="C28" s="13" t="s">
        <v>54</v>
      </c>
      <c r="D28" s="11">
        <v>2</v>
      </c>
      <c r="E28" s="11" t="s">
        <v>13</v>
      </c>
      <c r="F28" s="14"/>
      <c r="G28" s="15">
        <v>0</v>
      </c>
      <c r="H28" s="16">
        <f t="shared" si="0"/>
        <v>0</v>
      </c>
      <c r="I28" s="16">
        <f t="shared" si="1"/>
        <v>0</v>
      </c>
      <c r="J28" s="17">
        <f t="shared" si="2"/>
        <v>0</v>
      </c>
      <c r="K28" s="24"/>
    </row>
    <row r="29" spans="1:12" s="20" customFormat="1" ht="115.5" x14ac:dyDescent="0.25">
      <c r="A29" s="11">
        <v>21</v>
      </c>
      <c r="B29" s="12" t="s">
        <v>31</v>
      </c>
      <c r="C29" s="13" t="s">
        <v>50</v>
      </c>
      <c r="D29" s="11">
        <v>1</v>
      </c>
      <c r="E29" s="11" t="s">
        <v>13</v>
      </c>
      <c r="F29" s="14"/>
      <c r="G29" s="15">
        <v>0</v>
      </c>
      <c r="H29" s="16">
        <f t="shared" si="0"/>
        <v>0</v>
      </c>
      <c r="I29" s="16">
        <f t="shared" si="1"/>
        <v>0</v>
      </c>
      <c r="J29" s="17">
        <f t="shared" si="2"/>
        <v>0</v>
      </c>
      <c r="K29" s="24"/>
    </row>
    <row r="30" spans="1:12" s="20" customFormat="1" ht="115.5" x14ac:dyDescent="0.25">
      <c r="A30" s="21">
        <v>22</v>
      </c>
      <c r="B30" s="12" t="s">
        <v>36</v>
      </c>
      <c r="C30" s="13" t="s">
        <v>55</v>
      </c>
      <c r="D30" s="11">
        <v>2</v>
      </c>
      <c r="E30" s="11" t="s">
        <v>13</v>
      </c>
      <c r="F30" s="14"/>
      <c r="G30" s="15">
        <v>0</v>
      </c>
      <c r="H30" s="16">
        <f t="shared" si="0"/>
        <v>0</v>
      </c>
      <c r="I30" s="16">
        <f t="shared" si="1"/>
        <v>0</v>
      </c>
      <c r="J30" s="17">
        <f t="shared" si="2"/>
        <v>0</v>
      </c>
      <c r="K30" s="24"/>
    </row>
    <row r="31" spans="1:12" s="20" customFormat="1" ht="132" x14ac:dyDescent="0.25">
      <c r="A31" s="11">
        <v>23</v>
      </c>
      <c r="B31" s="12" t="s">
        <v>37</v>
      </c>
      <c r="C31" s="13" t="s">
        <v>56</v>
      </c>
      <c r="D31" s="11">
        <v>4</v>
      </c>
      <c r="E31" s="11" t="s">
        <v>13</v>
      </c>
      <c r="F31" s="14"/>
      <c r="G31" s="15">
        <v>0</v>
      </c>
      <c r="H31" s="16">
        <f t="shared" si="0"/>
        <v>0</v>
      </c>
      <c r="I31" s="16">
        <f t="shared" si="1"/>
        <v>0</v>
      </c>
      <c r="J31" s="17">
        <f t="shared" si="2"/>
        <v>0</v>
      </c>
      <c r="K31" s="24"/>
    </row>
    <row r="32" spans="1:12" s="20" customFormat="1" ht="99" x14ac:dyDescent="0.25">
      <c r="A32" s="21">
        <v>24</v>
      </c>
      <c r="B32" s="12" t="s">
        <v>38</v>
      </c>
      <c r="C32" s="13" t="s">
        <v>57</v>
      </c>
      <c r="D32" s="11">
        <v>1</v>
      </c>
      <c r="E32" s="11" t="s">
        <v>13</v>
      </c>
      <c r="F32" s="27"/>
      <c r="G32" s="15">
        <v>0</v>
      </c>
      <c r="H32" s="16">
        <f t="shared" si="0"/>
        <v>0</v>
      </c>
      <c r="I32" s="16">
        <f t="shared" si="1"/>
        <v>0</v>
      </c>
      <c r="J32" s="17">
        <f t="shared" si="2"/>
        <v>0</v>
      </c>
      <c r="K32" s="18"/>
    </row>
    <row r="33" spans="1:11" s="20" customFormat="1" ht="66.75" thickBot="1" x14ac:dyDescent="0.3">
      <c r="A33" s="28">
        <v>25</v>
      </c>
      <c r="B33" s="29" t="s">
        <v>39</v>
      </c>
      <c r="C33" s="30" t="s">
        <v>58</v>
      </c>
      <c r="D33" s="28">
        <v>1</v>
      </c>
      <c r="E33" s="28" t="s">
        <v>13</v>
      </c>
      <c r="F33" s="31"/>
      <c r="G33" s="15">
        <v>0</v>
      </c>
      <c r="H33" s="32">
        <f t="shared" si="0"/>
        <v>0</v>
      </c>
      <c r="I33" s="32">
        <f t="shared" si="1"/>
        <v>0</v>
      </c>
      <c r="J33" s="33">
        <f t="shared" si="2"/>
        <v>0</v>
      </c>
      <c r="K33" s="18"/>
    </row>
    <row r="34" spans="1:11" s="20" customFormat="1" ht="18" thickBot="1" x14ac:dyDescent="0.3">
      <c r="A34" s="34"/>
      <c r="B34" s="105" t="s">
        <v>73</v>
      </c>
      <c r="C34" s="106"/>
      <c r="D34" s="106"/>
      <c r="E34" s="106"/>
      <c r="F34" s="106"/>
      <c r="G34" s="107"/>
      <c r="H34" s="35">
        <f>SUM(H9:H33)</f>
        <v>0</v>
      </c>
      <c r="I34" s="35">
        <f>SUM(I9:I33)</f>
        <v>0</v>
      </c>
      <c r="J34" s="36">
        <f>SUM(J9:J33)</f>
        <v>0</v>
      </c>
      <c r="K34" s="18"/>
    </row>
    <row r="35" spans="1:11" s="20" customFormat="1" ht="18" thickBot="1" x14ac:dyDescent="0.3">
      <c r="A35" s="78" t="s">
        <v>22</v>
      </c>
      <c r="B35" s="79"/>
      <c r="C35" s="79"/>
      <c r="D35" s="79"/>
      <c r="E35" s="79"/>
      <c r="F35" s="79"/>
      <c r="G35" s="79"/>
      <c r="H35" s="79"/>
      <c r="I35" s="79"/>
      <c r="J35" s="80"/>
      <c r="K35" s="18"/>
    </row>
    <row r="36" spans="1:11" s="43" customFormat="1" ht="115.5" x14ac:dyDescent="0.25">
      <c r="A36" s="11">
        <v>26</v>
      </c>
      <c r="B36" s="37" t="s">
        <v>59</v>
      </c>
      <c r="C36" s="38" t="s">
        <v>65</v>
      </c>
      <c r="D36" s="39">
        <v>1</v>
      </c>
      <c r="E36" s="40" t="s">
        <v>13</v>
      </c>
      <c r="F36" s="14"/>
      <c r="G36" s="15">
        <v>0</v>
      </c>
      <c r="H36" s="41">
        <f t="shared" ref="H36:H51" si="3">G36*D36</f>
        <v>0</v>
      </c>
      <c r="I36" s="41">
        <f t="shared" si="1"/>
        <v>0</v>
      </c>
      <c r="J36" s="42">
        <f t="shared" si="2"/>
        <v>0</v>
      </c>
    </row>
    <row r="37" spans="1:11" s="43" customFormat="1" ht="247.5" x14ac:dyDescent="0.25">
      <c r="A37" s="21">
        <v>27</v>
      </c>
      <c r="B37" s="37" t="s">
        <v>247</v>
      </c>
      <c r="C37" s="44" t="s">
        <v>246</v>
      </c>
      <c r="D37" s="45">
        <v>1</v>
      </c>
      <c r="E37" s="46" t="s">
        <v>13</v>
      </c>
      <c r="F37" s="14"/>
      <c r="G37" s="15">
        <v>0</v>
      </c>
      <c r="H37" s="47">
        <f t="shared" si="3"/>
        <v>0</v>
      </c>
      <c r="I37" s="47">
        <f t="shared" si="1"/>
        <v>0</v>
      </c>
      <c r="J37" s="48">
        <f t="shared" si="2"/>
        <v>0</v>
      </c>
    </row>
    <row r="38" spans="1:11" s="43" customFormat="1" ht="66" x14ac:dyDescent="0.25">
      <c r="A38" s="21">
        <v>28</v>
      </c>
      <c r="B38" s="37" t="s">
        <v>104</v>
      </c>
      <c r="C38" s="38" t="s">
        <v>105</v>
      </c>
      <c r="D38" s="45">
        <v>8</v>
      </c>
      <c r="E38" s="46" t="s">
        <v>13</v>
      </c>
      <c r="F38" s="14"/>
      <c r="G38" s="15">
        <v>0</v>
      </c>
      <c r="H38" s="47">
        <f t="shared" si="3"/>
        <v>0</v>
      </c>
      <c r="I38" s="47">
        <f t="shared" si="1"/>
        <v>0</v>
      </c>
      <c r="J38" s="48">
        <f t="shared" si="2"/>
        <v>0</v>
      </c>
    </row>
    <row r="39" spans="1:11" s="43" customFormat="1" ht="82.5" x14ac:dyDescent="0.25">
      <c r="A39" s="21">
        <v>29</v>
      </c>
      <c r="B39" s="37" t="s">
        <v>121</v>
      </c>
      <c r="C39" s="38" t="s">
        <v>106</v>
      </c>
      <c r="D39" s="45">
        <v>16</v>
      </c>
      <c r="E39" s="46" t="s">
        <v>13</v>
      </c>
      <c r="F39" s="14"/>
      <c r="G39" s="15">
        <v>0</v>
      </c>
      <c r="H39" s="47">
        <f t="shared" si="3"/>
        <v>0</v>
      </c>
      <c r="I39" s="47">
        <f t="shared" si="1"/>
        <v>0</v>
      </c>
      <c r="J39" s="48">
        <f t="shared" si="2"/>
        <v>0</v>
      </c>
    </row>
    <row r="40" spans="1:11" s="43" customFormat="1" ht="66" x14ac:dyDescent="0.25">
      <c r="A40" s="21">
        <v>30</v>
      </c>
      <c r="B40" s="37" t="s">
        <v>124</v>
      </c>
      <c r="C40" s="38" t="s">
        <v>66</v>
      </c>
      <c r="D40" s="45">
        <v>1</v>
      </c>
      <c r="E40" s="46" t="s">
        <v>13</v>
      </c>
      <c r="F40" s="14"/>
      <c r="G40" s="15">
        <v>0</v>
      </c>
      <c r="H40" s="47">
        <f t="shared" si="3"/>
        <v>0</v>
      </c>
      <c r="I40" s="47">
        <f t="shared" si="1"/>
        <v>0</v>
      </c>
      <c r="J40" s="48">
        <f t="shared" si="2"/>
        <v>0</v>
      </c>
    </row>
    <row r="41" spans="1:11" s="43" customFormat="1" ht="82.5" x14ac:dyDescent="0.25">
      <c r="A41" s="21">
        <v>31</v>
      </c>
      <c r="B41" s="37" t="s">
        <v>257</v>
      </c>
      <c r="C41" s="38" t="s">
        <v>107</v>
      </c>
      <c r="D41" s="45">
        <v>10</v>
      </c>
      <c r="E41" s="46" t="s">
        <v>13</v>
      </c>
      <c r="F41" s="14"/>
      <c r="G41" s="15">
        <v>0</v>
      </c>
      <c r="H41" s="47">
        <f t="shared" si="3"/>
        <v>0</v>
      </c>
      <c r="I41" s="47">
        <f t="shared" si="1"/>
        <v>0</v>
      </c>
      <c r="J41" s="48">
        <f t="shared" si="2"/>
        <v>0</v>
      </c>
    </row>
    <row r="42" spans="1:11" s="43" customFormat="1" ht="99" x14ac:dyDescent="0.25">
      <c r="A42" s="21">
        <v>32</v>
      </c>
      <c r="B42" s="49" t="s">
        <v>60</v>
      </c>
      <c r="C42" s="38" t="s">
        <v>67</v>
      </c>
      <c r="D42" s="45">
        <v>4</v>
      </c>
      <c r="E42" s="46" t="s">
        <v>13</v>
      </c>
      <c r="F42" s="14"/>
      <c r="G42" s="15">
        <v>0</v>
      </c>
      <c r="H42" s="47">
        <f t="shared" si="3"/>
        <v>0</v>
      </c>
      <c r="I42" s="47">
        <f t="shared" si="1"/>
        <v>0</v>
      </c>
      <c r="J42" s="48">
        <f t="shared" si="2"/>
        <v>0</v>
      </c>
    </row>
    <row r="43" spans="1:11" s="43" customFormat="1" ht="115.5" x14ac:dyDescent="0.25">
      <c r="A43" s="21">
        <v>33</v>
      </c>
      <c r="B43" s="49" t="s">
        <v>61</v>
      </c>
      <c r="C43" s="38" t="s">
        <v>68</v>
      </c>
      <c r="D43" s="45">
        <v>4</v>
      </c>
      <c r="E43" s="46" t="s">
        <v>13</v>
      </c>
      <c r="F43" s="14"/>
      <c r="G43" s="15">
        <v>0</v>
      </c>
      <c r="H43" s="47">
        <f t="shared" si="3"/>
        <v>0</v>
      </c>
      <c r="I43" s="47">
        <f t="shared" si="1"/>
        <v>0</v>
      </c>
      <c r="J43" s="48">
        <f t="shared" si="2"/>
        <v>0</v>
      </c>
    </row>
    <row r="44" spans="1:11" s="43" customFormat="1" ht="99" x14ac:dyDescent="0.25">
      <c r="A44" s="21">
        <v>34</v>
      </c>
      <c r="B44" s="49" t="s">
        <v>20</v>
      </c>
      <c r="C44" s="38" t="s">
        <v>69</v>
      </c>
      <c r="D44" s="45">
        <v>2</v>
      </c>
      <c r="E44" s="46" t="s">
        <v>13</v>
      </c>
      <c r="F44" s="14"/>
      <c r="G44" s="15">
        <v>0</v>
      </c>
      <c r="H44" s="47">
        <f t="shared" si="3"/>
        <v>0</v>
      </c>
      <c r="I44" s="47">
        <f t="shared" si="1"/>
        <v>0</v>
      </c>
      <c r="J44" s="48">
        <f t="shared" si="2"/>
        <v>0</v>
      </c>
    </row>
    <row r="45" spans="1:11" s="43" customFormat="1" ht="16.5" x14ac:dyDescent="0.25">
      <c r="A45" s="21">
        <v>35</v>
      </c>
      <c r="B45" s="49" t="s">
        <v>17</v>
      </c>
      <c r="C45" s="50" t="s">
        <v>100</v>
      </c>
      <c r="D45" s="45">
        <v>1.8</v>
      </c>
      <c r="E45" s="46" t="s">
        <v>14</v>
      </c>
      <c r="F45" s="14"/>
      <c r="G45" s="15">
        <v>0</v>
      </c>
      <c r="H45" s="47">
        <f t="shared" si="3"/>
        <v>0</v>
      </c>
      <c r="I45" s="47">
        <f t="shared" si="1"/>
        <v>0</v>
      </c>
      <c r="J45" s="48">
        <f t="shared" si="2"/>
        <v>0</v>
      </c>
    </row>
    <row r="46" spans="1:11" s="43" customFormat="1" ht="82.5" x14ac:dyDescent="0.25">
      <c r="A46" s="21">
        <v>36</v>
      </c>
      <c r="B46" s="49" t="s">
        <v>245</v>
      </c>
      <c r="C46" s="38" t="s">
        <v>108</v>
      </c>
      <c r="D46" s="45">
        <v>2</v>
      </c>
      <c r="E46" s="46" t="s">
        <v>13</v>
      </c>
      <c r="F46" s="14"/>
      <c r="G46" s="15">
        <v>0</v>
      </c>
      <c r="H46" s="47">
        <f t="shared" si="3"/>
        <v>0</v>
      </c>
      <c r="I46" s="47">
        <f t="shared" si="1"/>
        <v>0</v>
      </c>
      <c r="J46" s="48">
        <f t="shared" si="2"/>
        <v>0</v>
      </c>
    </row>
    <row r="47" spans="1:11" s="43" customFormat="1" ht="115.5" x14ac:dyDescent="0.25">
      <c r="A47" s="21">
        <v>37</v>
      </c>
      <c r="B47" s="37" t="s">
        <v>62</v>
      </c>
      <c r="C47" s="38" t="s">
        <v>50</v>
      </c>
      <c r="D47" s="45">
        <v>1</v>
      </c>
      <c r="E47" s="46" t="s">
        <v>13</v>
      </c>
      <c r="F47" s="14"/>
      <c r="G47" s="15">
        <v>0</v>
      </c>
      <c r="H47" s="47">
        <f t="shared" si="3"/>
        <v>0</v>
      </c>
      <c r="I47" s="47">
        <f t="shared" si="1"/>
        <v>0</v>
      </c>
      <c r="J47" s="48">
        <f t="shared" si="2"/>
        <v>0</v>
      </c>
    </row>
    <row r="48" spans="1:11" s="43" customFormat="1" ht="115.5" x14ac:dyDescent="0.25">
      <c r="A48" s="21">
        <v>38</v>
      </c>
      <c r="B48" s="37" t="s">
        <v>63</v>
      </c>
      <c r="C48" s="38" t="s">
        <v>70</v>
      </c>
      <c r="D48" s="45">
        <v>2</v>
      </c>
      <c r="E48" s="46" t="s">
        <v>13</v>
      </c>
      <c r="F48" s="14"/>
      <c r="G48" s="15">
        <v>0</v>
      </c>
      <c r="H48" s="47">
        <f t="shared" si="3"/>
        <v>0</v>
      </c>
      <c r="I48" s="47">
        <f t="shared" si="1"/>
        <v>0</v>
      </c>
      <c r="J48" s="48">
        <f t="shared" si="2"/>
        <v>0</v>
      </c>
    </row>
    <row r="49" spans="1:10" s="43" customFormat="1" ht="82.5" x14ac:dyDescent="0.25">
      <c r="A49" s="21">
        <v>39</v>
      </c>
      <c r="B49" s="37" t="s">
        <v>64</v>
      </c>
      <c r="C49" s="38" t="s">
        <v>71</v>
      </c>
      <c r="D49" s="45">
        <v>3</v>
      </c>
      <c r="E49" s="46" t="s">
        <v>13</v>
      </c>
      <c r="F49" s="14"/>
      <c r="G49" s="15">
        <v>0</v>
      </c>
      <c r="H49" s="47">
        <f t="shared" si="3"/>
        <v>0</v>
      </c>
      <c r="I49" s="47">
        <f t="shared" si="1"/>
        <v>0</v>
      </c>
      <c r="J49" s="48">
        <f t="shared" si="2"/>
        <v>0</v>
      </c>
    </row>
    <row r="50" spans="1:10" s="43" customFormat="1" ht="99" x14ac:dyDescent="0.25">
      <c r="A50" s="21">
        <v>40</v>
      </c>
      <c r="B50" s="37" t="s">
        <v>38</v>
      </c>
      <c r="C50" s="38" t="s">
        <v>72</v>
      </c>
      <c r="D50" s="45">
        <v>1</v>
      </c>
      <c r="E50" s="46" t="s">
        <v>13</v>
      </c>
      <c r="F50" s="14"/>
      <c r="G50" s="15">
        <v>0</v>
      </c>
      <c r="H50" s="47">
        <f t="shared" si="3"/>
        <v>0</v>
      </c>
      <c r="I50" s="47">
        <f t="shared" si="1"/>
        <v>0</v>
      </c>
      <c r="J50" s="48">
        <f t="shared" si="2"/>
        <v>0</v>
      </c>
    </row>
    <row r="51" spans="1:10" s="43" customFormat="1" ht="66.75" thickBot="1" x14ac:dyDescent="0.3">
      <c r="A51" s="51">
        <v>41</v>
      </c>
      <c r="B51" s="37" t="s">
        <v>258</v>
      </c>
      <c r="C51" s="50" t="s">
        <v>109</v>
      </c>
      <c r="D51" s="52">
        <v>1</v>
      </c>
      <c r="E51" s="53" t="s">
        <v>13</v>
      </c>
      <c r="F51" s="31"/>
      <c r="G51" s="15">
        <v>0</v>
      </c>
      <c r="H51" s="54">
        <f t="shared" si="3"/>
        <v>0</v>
      </c>
      <c r="I51" s="54">
        <f t="shared" si="1"/>
        <v>0</v>
      </c>
      <c r="J51" s="55">
        <f t="shared" si="2"/>
        <v>0</v>
      </c>
    </row>
    <row r="52" spans="1:10" s="43" customFormat="1" ht="17.25" thickBot="1" x14ac:dyDescent="0.3">
      <c r="A52" s="56"/>
      <c r="B52" s="105" t="s">
        <v>74</v>
      </c>
      <c r="C52" s="106"/>
      <c r="D52" s="106"/>
      <c r="E52" s="106"/>
      <c r="F52" s="106"/>
      <c r="G52" s="107"/>
      <c r="H52" s="35">
        <f>SUM(H36:H51)</f>
        <v>0</v>
      </c>
      <c r="I52" s="35">
        <f>SUM(I36:I51)</f>
        <v>0</v>
      </c>
      <c r="J52" s="36">
        <f>SUM(J36:J51)</f>
        <v>0</v>
      </c>
    </row>
    <row r="53" spans="1:10" s="43" customFormat="1" ht="16.5" x14ac:dyDescent="0.25">
      <c r="A53" s="111" t="s">
        <v>75</v>
      </c>
      <c r="B53" s="112"/>
      <c r="C53" s="112"/>
      <c r="D53" s="112"/>
      <c r="E53" s="112"/>
      <c r="F53" s="112"/>
      <c r="G53" s="112"/>
      <c r="H53" s="112"/>
      <c r="I53" s="112"/>
      <c r="J53" s="113"/>
    </row>
    <row r="54" spans="1:10" s="43" customFormat="1" ht="409.5" x14ac:dyDescent="0.25">
      <c r="A54" s="21">
        <v>42</v>
      </c>
      <c r="B54" s="37" t="s">
        <v>23</v>
      </c>
      <c r="C54" s="57" t="s">
        <v>110</v>
      </c>
      <c r="D54" s="45">
        <v>1</v>
      </c>
      <c r="E54" s="46" t="s">
        <v>13</v>
      </c>
      <c r="F54" s="27"/>
      <c r="G54" s="15">
        <v>0</v>
      </c>
      <c r="H54" s="47">
        <f t="shared" ref="H54:H64" si="4">G54*D54</f>
        <v>0</v>
      </c>
      <c r="I54" s="47">
        <f t="shared" si="1"/>
        <v>0</v>
      </c>
      <c r="J54" s="48">
        <f t="shared" ref="J54:J90" si="5">SUM(H54:I54)</f>
        <v>0</v>
      </c>
    </row>
    <row r="55" spans="1:10" s="43" customFormat="1" ht="247.5" x14ac:dyDescent="0.25">
      <c r="A55" s="21">
        <v>43</v>
      </c>
      <c r="B55" s="37" t="s">
        <v>16</v>
      </c>
      <c r="C55" s="44" t="s">
        <v>246</v>
      </c>
      <c r="D55" s="45">
        <v>1</v>
      </c>
      <c r="E55" s="46" t="s">
        <v>13</v>
      </c>
      <c r="F55" s="27"/>
      <c r="G55" s="15">
        <v>0</v>
      </c>
      <c r="H55" s="54">
        <f t="shared" si="4"/>
        <v>0</v>
      </c>
      <c r="I55" s="54">
        <f t="shared" si="1"/>
        <v>0</v>
      </c>
      <c r="J55" s="55">
        <f t="shared" si="5"/>
        <v>0</v>
      </c>
    </row>
    <row r="56" spans="1:10" s="43" customFormat="1" ht="148.5" x14ac:dyDescent="0.25">
      <c r="A56" s="21">
        <v>44</v>
      </c>
      <c r="B56" s="37" t="s">
        <v>259</v>
      </c>
      <c r="C56" s="44" t="s">
        <v>81</v>
      </c>
      <c r="D56" s="45">
        <v>1</v>
      </c>
      <c r="E56" s="46" t="s">
        <v>13</v>
      </c>
      <c r="F56" s="27"/>
      <c r="G56" s="15">
        <v>0</v>
      </c>
      <c r="H56" s="54">
        <f t="shared" si="4"/>
        <v>0</v>
      </c>
      <c r="I56" s="54">
        <f t="shared" si="1"/>
        <v>0</v>
      </c>
      <c r="J56" s="55">
        <f t="shared" si="5"/>
        <v>0</v>
      </c>
    </row>
    <row r="57" spans="1:10" s="43" customFormat="1" ht="16.5" x14ac:dyDescent="0.25">
      <c r="A57" s="21">
        <v>45</v>
      </c>
      <c r="B57" s="37" t="s">
        <v>17</v>
      </c>
      <c r="C57" s="50" t="s">
        <v>100</v>
      </c>
      <c r="D57" s="45">
        <v>0.65</v>
      </c>
      <c r="E57" s="46" t="s">
        <v>14</v>
      </c>
      <c r="F57" s="27"/>
      <c r="G57" s="15">
        <v>0</v>
      </c>
      <c r="H57" s="54">
        <f t="shared" si="4"/>
        <v>0</v>
      </c>
      <c r="I57" s="54">
        <f t="shared" si="1"/>
        <v>0</v>
      </c>
      <c r="J57" s="55">
        <f t="shared" si="5"/>
        <v>0</v>
      </c>
    </row>
    <row r="58" spans="1:10" s="43" customFormat="1" ht="214.5" x14ac:dyDescent="0.25">
      <c r="A58" s="21">
        <v>46</v>
      </c>
      <c r="B58" s="37" t="s">
        <v>19</v>
      </c>
      <c r="C58" s="38" t="s">
        <v>101</v>
      </c>
      <c r="D58" s="45">
        <v>2</v>
      </c>
      <c r="E58" s="46" t="s">
        <v>13</v>
      </c>
      <c r="F58" s="27"/>
      <c r="G58" s="15">
        <v>0</v>
      </c>
      <c r="H58" s="54">
        <f t="shared" si="4"/>
        <v>0</v>
      </c>
      <c r="I58" s="54">
        <f t="shared" si="1"/>
        <v>0</v>
      </c>
      <c r="J58" s="55">
        <f t="shared" si="5"/>
        <v>0</v>
      </c>
    </row>
    <row r="59" spans="1:10" s="43" customFormat="1" ht="82.5" x14ac:dyDescent="0.25">
      <c r="A59" s="21">
        <v>47</v>
      </c>
      <c r="B59" s="37" t="s">
        <v>76</v>
      </c>
      <c r="C59" s="38" t="s">
        <v>82</v>
      </c>
      <c r="D59" s="45">
        <v>8</v>
      </c>
      <c r="E59" s="46" t="s">
        <v>13</v>
      </c>
      <c r="F59" s="27"/>
      <c r="G59" s="15">
        <v>0</v>
      </c>
      <c r="H59" s="54">
        <f t="shared" si="4"/>
        <v>0</v>
      </c>
      <c r="I59" s="54">
        <f t="shared" si="1"/>
        <v>0</v>
      </c>
      <c r="J59" s="55">
        <f t="shared" si="5"/>
        <v>0</v>
      </c>
    </row>
    <row r="60" spans="1:10" s="43" customFormat="1" ht="231" x14ac:dyDescent="0.25">
      <c r="A60" s="21">
        <v>48</v>
      </c>
      <c r="B60" s="37" t="s">
        <v>77</v>
      </c>
      <c r="C60" s="44" t="s">
        <v>103</v>
      </c>
      <c r="D60" s="45">
        <v>16</v>
      </c>
      <c r="E60" s="46" t="s">
        <v>13</v>
      </c>
      <c r="F60" s="27"/>
      <c r="G60" s="15">
        <v>0</v>
      </c>
      <c r="H60" s="47">
        <f t="shared" si="4"/>
        <v>0</v>
      </c>
      <c r="I60" s="47">
        <f t="shared" si="1"/>
        <v>0</v>
      </c>
      <c r="J60" s="48">
        <f t="shared" si="5"/>
        <v>0</v>
      </c>
    </row>
    <row r="61" spans="1:10" s="43" customFormat="1" ht="82.5" x14ac:dyDescent="0.25">
      <c r="A61" s="21">
        <v>49</v>
      </c>
      <c r="B61" s="37" t="s">
        <v>78</v>
      </c>
      <c r="C61" s="38" t="s">
        <v>83</v>
      </c>
      <c r="D61" s="45">
        <v>1</v>
      </c>
      <c r="E61" s="46" t="s">
        <v>13</v>
      </c>
      <c r="F61" s="27"/>
      <c r="G61" s="15">
        <v>0</v>
      </c>
      <c r="H61" s="54">
        <f t="shared" si="4"/>
        <v>0</v>
      </c>
      <c r="I61" s="54">
        <f t="shared" si="1"/>
        <v>0</v>
      </c>
      <c r="J61" s="55">
        <f t="shared" si="5"/>
        <v>0</v>
      </c>
    </row>
    <row r="62" spans="1:10" s="43" customFormat="1" ht="99" x14ac:dyDescent="0.25">
      <c r="A62" s="21">
        <v>50</v>
      </c>
      <c r="B62" s="49" t="s">
        <v>79</v>
      </c>
      <c r="C62" s="38" t="s">
        <v>84</v>
      </c>
      <c r="D62" s="45">
        <v>1</v>
      </c>
      <c r="E62" s="46" t="s">
        <v>13</v>
      </c>
      <c r="F62" s="27"/>
      <c r="G62" s="15">
        <v>0</v>
      </c>
      <c r="H62" s="54">
        <f t="shared" si="4"/>
        <v>0</v>
      </c>
      <c r="I62" s="54">
        <f t="shared" si="1"/>
        <v>0</v>
      </c>
      <c r="J62" s="55">
        <f t="shared" si="5"/>
        <v>0</v>
      </c>
    </row>
    <row r="63" spans="1:10" s="43" customFormat="1" ht="16.5" x14ac:dyDescent="0.25">
      <c r="A63" s="21">
        <v>51</v>
      </c>
      <c r="B63" s="49" t="s">
        <v>17</v>
      </c>
      <c r="C63" s="58"/>
      <c r="D63" s="45">
        <v>8.6999999999999993</v>
      </c>
      <c r="E63" s="46" t="s">
        <v>14</v>
      </c>
      <c r="F63" s="27"/>
      <c r="G63" s="15">
        <v>0</v>
      </c>
      <c r="H63" s="54">
        <f t="shared" si="4"/>
        <v>0</v>
      </c>
      <c r="I63" s="54">
        <f t="shared" si="1"/>
        <v>0</v>
      </c>
      <c r="J63" s="55">
        <f t="shared" si="5"/>
        <v>0</v>
      </c>
    </row>
    <row r="64" spans="1:10" s="43" customFormat="1" ht="116.25" thickBot="1" x14ac:dyDescent="0.3">
      <c r="A64" s="51">
        <v>52</v>
      </c>
      <c r="B64" s="49" t="s">
        <v>80</v>
      </c>
      <c r="C64" s="44" t="s">
        <v>111</v>
      </c>
      <c r="D64" s="52">
        <v>8</v>
      </c>
      <c r="E64" s="53" t="s">
        <v>13</v>
      </c>
      <c r="F64" s="59"/>
      <c r="G64" s="15">
        <v>0</v>
      </c>
      <c r="H64" s="54">
        <f t="shared" si="4"/>
        <v>0</v>
      </c>
      <c r="I64" s="54">
        <f t="shared" si="1"/>
        <v>0</v>
      </c>
      <c r="J64" s="55">
        <f t="shared" si="5"/>
        <v>0</v>
      </c>
    </row>
    <row r="65" spans="1:10" s="43" customFormat="1" ht="17.25" thickBot="1" x14ac:dyDescent="0.3">
      <c r="A65" s="60"/>
      <c r="B65" s="106" t="s">
        <v>97</v>
      </c>
      <c r="C65" s="106"/>
      <c r="D65" s="106"/>
      <c r="E65" s="106"/>
      <c r="F65" s="106"/>
      <c r="G65" s="107"/>
      <c r="H65" s="35">
        <f>SUM(H54:H64)</f>
        <v>0</v>
      </c>
      <c r="I65" s="35">
        <f>SUM(I54:I64)</f>
        <v>0</v>
      </c>
      <c r="J65" s="36">
        <f>SUM(J54:J64)</f>
        <v>0</v>
      </c>
    </row>
    <row r="66" spans="1:10" s="43" customFormat="1" ht="17.25" thickBot="1" x14ac:dyDescent="0.3">
      <c r="A66" s="78" t="s">
        <v>85</v>
      </c>
      <c r="B66" s="79"/>
      <c r="C66" s="79"/>
      <c r="D66" s="79"/>
      <c r="E66" s="79"/>
      <c r="F66" s="79"/>
      <c r="G66" s="79"/>
      <c r="H66" s="79"/>
      <c r="I66" s="79"/>
      <c r="J66" s="80"/>
    </row>
    <row r="67" spans="1:10" s="43" customFormat="1" ht="409.5" x14ac:dyDescent="0.25">
      <c r="A67" s="21">
        <v>53</v>
      </c>
      <c r="B67" s="37" t="s">
        <v>125</v>
      </c>
      <c r="C67" s="57" t="s">
        <v>110</v>
      </c>
      <c r="D67" s="45">
        <v>1</v>
      </c>
      <c r="E67" s="46" t="s">
        <v>13</v>
      </c>
      <c r="F67" s="59"/>
      <c r="G67" s="15">
        <v>0</v>
      </c>
      <c r="H67" s="54">
        <f t="shared" ref="H67:H90" si="6">G67*D67</f>
        <v>0</v>
      </c>
      <c r="I67" s="54">
        <f t="shared" si="1"/>
        <v>0</v>
      </c>
      <c r="J67" s="55">
        <f t="shared" si="5"/>
        <v>0</v>
      </c>
    </row>
    <row r="68" spans="1:10" s="43" customFormat="1" ht="165" x14ac:dyDescent="0.25">
      <c r="A68" s="21">
        <v>54</v>
      </c>
      <c r="B68" s="37" t="s">
        <v>24</v>
      </c>
      <c r="C68" s="38" t="s">
        <v>112</v>
      </c>
      <c r="D68" s="45">
        <v>1</v>
      </c>
      <c r="E68" s="46" t="s">
        <v>13</v>
      </c>
      <c r="F68" s="59"/>
      <c r="G68" s="15">
        <v>0</v>
      </c>
      <c r="H68" s="54">
        <f t="shared" si="6"/>
        <v>0</v>
      </c>
      <c r="I68" s="54">
        <f t="shared" si="1"/>
        <v>0</v>
      </c>
      <c r="J68" s="55">
        <f t="shared" si="5"/>
        <v>0</v>
      </c>
    </row>
    <row r="69" spans="1:10" s="43" customFormat="1" ht="16.5" x14ac:dyDescent="0.25">
      <c r="A69" s="21">
        <v>55</v>
      </c>
      <c r="B69" s="37" t="s">
        <v>17</v>
      </c>
      <c r="C69" s="50" t="s">
        <v>100</v>
      </c>
      <c r="D69" s="45">
        <v>0.75</v>
      </c>
      <c r="E69" s="46" t="s">
        <v>14</v>
      </c>
      <c r="F69" s="59"/>
      <c r="G69" s="15">
        <v>0</v>
      </c>
      <c r="H69" s="54">
        <f t="shared" si="6"/>
        <v>0</v>
      </c>
      <c r="I69" s="54">
        <f t="shared" si="1"/>
        <v>0</v>
      </c>
      <c r="J69" s="55">
        <f t="shared" si="5"/>
        <v>0</v>
      </c>
    </row>
    <row r="70" spans="1:10" s="43" customFormat="1" ht="214.5" x14ac:dyDescent="0.25">
      <c r="A70" s="21">
        <v>56</v>
      </c>
      <c r="B70" s="37" t="s">
        <v>244</v>
      </c>
      <c r="C70" s="38" t="s">
        <v>101</v>
      </c>
      <c r="D70" s="45">
        <v>1</v>
      </c>
      <c r="E70" s="46" t="s">
        <v>13</v>
      </c>
      <c r="F70" s="27"/>
      <c r="G70" s="15">
        <v>0</v>
      </c>
      <c r="H70" s="47">
        <f t="shared" si="6"/>
        <v>0</v>
      </c>
      <c r="I70" s="47">
        <f t="shared" si="1"/>
        <v>0</v>
      </c>
      <c r="J70" s="48">
        <f t="shared" si="5"/>
        <v>0</v>
      </c>
    </row>
    <row r="71" spans="1:10" s="43" customFormat="1" ht="247.5" x14ac:dyDescent="0.25">
      <c r="A71" s="21">
        <v>57</v>
      </c>
      <c r="B71" s="37" t="s">
        <v>139</v>
      </c>
      <c r="C71" s="44" t="s">
        <v>246</v>
      </c>
      <c r="D71" s="45">
        <v>1</v>
      </c>
      <c r="E71" s="46" t="s">
        <v>13</v>
      </c>
      <c r="F71" s="59"/>
      <c r="G71" s="15">
        <v>0</v>
      </c>
      <c r="H71" s="54">
        <f t="shared" si="6"/>
        <v>0</v>
      </c>
      <c r="I71" s="54">
        <f t="shared" si="1"/>
        <v>0</v>
      </c>
      <c r="J71" s="55">
        <f t="shared" si="5"/>
        <v>0</v>
      </c>
    </row>
    <row r="72" spans="1:10" s="43" customFormat="1" ht="148.5" x14ac:dyDescent="0.25">
      <c r="A72" s="21">
        <v>58</v>
      </c>
      <c r="B72" s="37" t="s">
        <v>243</v>
      </c>
      <c r="C72" s="38" t="s">
        <v>113</v>
      </c>
      <c r="D72" s="45">
        <v>1</v>
      </c>
      <c r="E72" s="46" t="s">
        <v>13</v>
      </c>
      <c r="F72" s="59"/>
      <c r="G72" s="15">
        <v>0</v>
      </c>
      <c r="H72" s="54">
        <f t="shared" si="6"/>
        <v>0</v>
      </c>
      <c r="I72" s="54">
        <f t="shared" si="1"/>
        <v>0</v>
      </c>
      <c r="J72" s="55">
        <f t="shared" si="5"/>
        <v>0</v>
      </c>
    </row>
    <row r="73" spans="1:10" s="43" customFormat="1" ht="214.5" x14ac:dyDescent="0.25">
      <c r="A73" s="21">
        <v>59</v>
      </c>
      <c r="B73" s="37" t="s">
        <v>255</v>
      </c>
      <c r="C73" s="44" t="s">
        <v>242</v>
      </c>
      <c r="D73" s="45">
        <v>3</v>
      </c>
      <c r="E73" s="46" t="s">
        <v>13</v>
      </c>
      <c r="F73" s="59"/>
      <c r="G73" s="15">
        <v>0</v>
      </c>
      <c r="H73" s="54">
        <f t="shared" si="6"/>
        <v>0</v>
      </c>
      <c r="I73" s="54">
        <f t="shared" si="1"/>
        <v>0</v>
      </c>
      <c r="J73" s="55">
        <f t="shared" si="5"/>
        <v>0</v>
      </c>
    </row>
    <row r="74" spans="1:10" s="43" customFormat="1" ht="66" x14ac:dyDescent="0.25">
      <c r="A74" s="21">
        <v>60</v>
      </c>
      <c r="B74" s="37" t="s">
        <v>241</v>
      </c>
      <c r="C74" s="44" t="s">
        <v>114</v>
      </c>
      <c r="D74" s="45">
        <v>18</v>
      </c>
      <c r="E74" s="46" t="s">
        <v>13</v>
      </c>
      <c r="F74" s="59"/>
      <c r="G74" s="15">
        <v>0</v>
      </c>
      <c r="H74" s="54">
        <f t="shared" si="6"/>
        <v>0</v>
      </c>
      <c r="I74" s="54">
        <f t="shared" ref="I74:I108" si="7">H74*0.21</f>
        <v>0</v>
      </c>
      <c r="J74" s="55">
        <f t="shared" si="5"/>
        <v>0</v>
      </c>
    </row>
    <row r="75" spans="1:10" s="43" customFormat="1" ht="33" x14ac:dyDescent="0.25">
      <c r="A75" s="21">
        <v>61</v>
      </c>
      <c r="B75" s="37" t="s">
        <v>86</v>
      </c>
      <c r="C75" s="38" t="s">
        <v>115</v>
      </c>
      <c r="D75" s="45">
        <v>1</v>
      </c>
      <c r="E75" s="46" t="s">
        <v>13</v>
      </c>
      <c r="F75" s="27"/>
      <c r="G75" s="15">
        <v>0</v>
      </c>
      <c r="H75" s="47">
        <f t="shared" si="6"/>
        <v>0</v>
      </c>
      <c r="I75" s="47">
        <f t="shared" si="7"/>
        <v>0</v>
      </c>
      <c r="J75" s="48">
        <f t="shared" si="5"/>
        <v>0</v>
      </c>
    </row>
    <row r="76" spans="1:10" s="43" customFormat="1" ht="132" x14ac:dyDescent="0.25">
      <c r="A76" s="21">
        <v>62</v>
      </c>
      <c r="B76" s="37" t="s">
        <v>260</v>
      </c>
      <c r="C76" s="58" t="s">
        <v>116</v>
      </c>
      <c r="D76" s="45">
        <v>1</v>
      </c>
      <c r="E76" s="46" t="s">
        <v>13</v>
      </c>
      <c r="F76" s="59"/>
      <c r="G76" s="15">
        <v>0</v>
      </c>
      <c r="H76" s="54">
        <f t="shared" si="6"/>
        <v>0</v>
      </c>
      <c r="I76" s="54">
        <f t="shared" si="7"/>
        <v>0</v>
      </c>
      <c r="J76" s="55">
        <f t="shared" si="5"/>
        <v>0</v>
      </c>
    </row>
    <row r="77" spans="1:10" s="43" customFormat="1" ht="132" x14ac:dyDescent="0.25">
      <c r="A77" s="21">
        <v>63</v>
      </c>
      <c r="B77" s="37" t="s">
        <v>261</v>
      </c>
      <c r="C77" s="58" t="s">
        <v>117</v>
      </c>
      <c r="D77" s="45">
        <v>1</v>
      </c>
      <c r="E77" s="46" t="s">
        <v>13</v>
      </c>
      <c r="F77" s="27"/>
      <c r="G77" s="15">
        <v>0</v>
      </c>
      <c r="H77" s="47">
        <f t="shared" si="6"/>
        <v>0</v>
      </c>
      <c r="I77" s="47">
        <f t="shared" si="7"/>
        <v>0</v>
      </c>
      <c r="J77" s="48">
        <f t="shared" si="5"/>
        <v>0</v>
      </c>
    </row>
    <row r="78" spans="1:10" s="43" customFormat="1" ht="132" x14ac:dyDescent="0.25">
      <c r="A78" s="21">
        <v>64</v>
      </c>
      <c r="B78" s="37" t="s">
        <v>262</v>
      </c>
      <c r="C78" s="58" t="s">
        <v>118</v>
      </c>
      <c r="D78" s="45">
        <v>1</v>
      </c>
      <c r="E78" s="46" t="s">
        <v>13</v>
      </c>
      <c r="F78" s="59"/>
      <c r="G78" s="15">
        <v>0</v>
      </c>
      <c r="H78" s="54">
        <f t="shared" si="6"/>
        <v>0</v>
      </c>
      <c r="I78" s="54">
        <f t="shared" si="7"/>
        <v>0</v>
      </c>
      <c r="J78" s="55">
        <f t="shared" si="5"/>
        <v>0</v>
      </c>
    </row>
    <row r="79" spans="1:10" s="43" customFormat="1" ht="115.5" x14ac:dyDescent="0.25">
      <c r="A79" s="21">
        <v>65</v>
      </c>
      <c r="B79" s="37" t="s">
        <v>32</v>
      </c>
      <c r="C79" s="38" t="s">
        <v>90</v>
      </c>
      <c r="D79" s="45">
        <v>4</v>
      </c>
      <c r="E79" s="46" t="s">
        <v>13</v>
      </c>
      <c r="F79" s="59"/>
      <c r="G79" s="15">
        <v>0</v>
      </c>
      <c r="H79" s="54">
        <f t="shared" si="6"/>
        <v>0</v>
      </c>
      <c r="I79" s="54">
        <f t="shared" si="7"/>
        <v>0</v>
      </c>
      <c r="J79" s="55">
        <f t="shared" si="5"/>
        <v>0</v>
      </c>
    </row>
    <row r="80" spans="1:10" s="43" customFormat="1" ht="115.5" x14ac:dyDescent="0.25">
      <c r="A80" s="21">
        <v>66</v>
      </c>
      <c r="B80" s="37" t="s">
        <v>87</v>
      </c>
      <c r="C80" s="38" t="s">
        <v>91</v>
      </c>
      <c r="D80" s="45">
        <v>2</v>
      </c>
      <c r="E80" s="46" t="s">
        <v>13</v>
      </c>
      <c r="F80" s="59"/>
      <c r="G80" s="15">
        <v>0</v>
      </c>
      <c r="H80" s="54">
        <f t="shared" si="6"/>
        <v>0</v>
      </c>
      <c r="I80" s="54">
        <f t="shared" si="7"/>
        <v>0</v>
      </c>
      <c r="J80" s="55">
        <f t="shared" si="5"/>
        <v>0</v>
      </c>
    </row>
    <row r="81" spans="1:10" s="43" customFormat="1" ht="99" x14ac:dyDescent="0.25">
      <c r="A81" s="21">
        <v>67</v>
      </c>
      <c r="B81" s="37" t="s">
        <v>88</v>
      </c>
      <c r="C81" s="38" t="s">
        <v>92</v>
      </c>
      <c r="D81" s="45">
        <v>2</v>
      </c>
      <c r="E81" s="46" t="s">
        <v>13</v>
      </c>
      <c r="F81" s="27"/>
      <c r="G81" s="15">
        <v>0</v>
      </c>
      <c r="H81" s="47">
        <f t="shared" si="6"/>
        <v>0</v>
      </c>
      <c r="I81" s="47">
        <f t="shared" si="7"/>
        <v>0</v>
      </c>
      <c r="J81" s="48">
        <f t="shared" si="5"/>
        <v>0</v>
      </c>
    </row>
    <row r="82" spans="1:10" s="43" customFormat="1" ht="132" x14ac:dyDescent="0.25">
      <c r="A82" s="21">
        <v>68</v>
      </c>
      <c r="B82" s="37" t="s">
        <v>20</v>
      </c>
      <c r="C82" s="38" t="s">
        <v>119</v>
      </c>
      <c r="D82" s="45">
        <v>2</v>
      </c>
      <c r="E82" s="46" t="s">
        <v>13</v>
      </c>
      <c r="F82" s="59"/>
      <c r="G82" s="15">
        <v>0</v>
      </c>
      <c r="H82" s="54">
        <f t="shared" si="6"/>
        <v>0</v>
      </c>
      <c r="I82" s="54">
        <f t="shared" si="7"/>
        <v>0</v>
      </c>
      <c r="J82" s="55">
        <f t="shared" si="5"/>
        <v>0</v>
      </c>
    </row>
    <row r="83" spans="1:10" s="43" customFormat="1" ht="16.5" x14ac:dyDescent="0.25">
      <c r="A83" s="21">
        <v>69</v>
      </c>
      <c r="B83" s="37" t="s">
        <v>17</v>
      </c>
      <c r="C83" s="50" t="s">
        <v>100</v>
      </c>
      <c r="D83" s="45">
        <v>1.8</v>
      </c>
      <c r="E83" s="46" t="s">
        <v>14</v>
      </c>
      <c r="F83" s="59"/>
      <c r="G83" s="15">
        <v>0</v>
      </c>
      <c r="H83" s="54">
        <f t="shared" si="6"/>
        <v>0</v>
      </c>
      <c r="I83" s="54">
        <f t="shared" si="7"/>
        <v>0</v>
      </c>
      <c r="J83" s="55">
        <f t="shared" si="5"/>
        <v>0</v>
      </c>
    </row>
    <row r="84" spans="1:10" s="43" customFormat="1" ht="82.5" x14ac:dyDescent="0.25">
      <c r="A84" s="21">
        <v>70</v>
      </c>
      <c r="B84" s="37" t="s">
        <v>263</v>
      </c>
      <c r="C84" s="38" t="s">
        <v>18</v>
      </c>
      <c r="D84" s="45">
        <v>2</v>
      </c>
      <c r="E84" s="46" t="s">
        <v>13</v>
      </c>
      <c r="F84" s="59"/>
      <c r="G84" s="15">
        <v>0</v>
      </c>
      <c r="H84" s="54">
        <f t="shared" si="6"/>
        <v>0</v>
      </c>
      <c r="I84" s="54">
        <f t="shared" si="7"/>
        <v>0</v>
      </c>
      <c r="J84" s="55">
        <f t="shared" si="5"/>
        <v>0</v>
      </c>
    </row>
    <row r="85" spans="1:10" s="43" customFormat="1" ht="33" x14ac:dyDescent="0.25">
      <c r="A85" s="21">
        <v>71</v>
      </c>
      <c r="B85" s="37" t="s">
        <v>89</v>
      </c>
      <c r="C85" s="44" t="s">
        <v>120</v>
      </c>
      <c r="D85" s="45">
        <v>2</v>
      </c>
      <c r="E85" s="46" t="s">
        <v>13</v>
      </c>
      <c r="F85" s="59"/>
      <c r="G85" s="15">
        <v>0</v>
      </c>
      <c r="H85" s="54">
        <f t="shared" si="6"/>
        <v>0</v>
      </c>
      <c r="I85" s="54">
        <f t="shared" si="7"/>
        <v>0</v>
      </c>
      <c r="J85" s="55">
        <f t="shared" si="5"/>
        <v>0</v>
      </c>
    </row>
    <row r="86" spans="1:10" s="43" customFormat="1" ht="66" x14ac:dyDescent="0.25">
      <c r="A86" s="21">
        <v>72</v>
      </c>
      <c r="B86" s="37" t="s">
        <v>28</v>
      </c>
      <c r="C86" s="38" t="s">
        <v>93</v>
      </c>
      <c r="D86" s="45">
        <v>2</v>
      </c>
      <c r="E86" s="46" t="s">
        <v>13</v>
      </c>
      <c r="F86" s="59"/>
      <c r="G86" s="15">
        <v>0</v>
      </c>
      <c r="H86" s="54">
        <f t="shared" si="6"/>
        <v>0</v>
      </c>
      <c r="I86" s="54">
        <f t="shared" si="7"/>
        <v>0</v>
      </c>
      <c r="J86" s="55">
        <f t="shared" si="5"/>
        <v>0</v>
      </c>
    </row>
    <row r="87" spans="1:10" s="43" customFormat="1" ht="99" x14ac:dyDescent="0.25">
      <c r="A87" s="21">
        <v>73</v>
      </c>
      <c r="B87" s="37" t="s">
        <v>265</v>
      </c>
      <c r="C87" s="58" t="s">
        <v>45</v>
      </c>
      <c r="D87" s="45">
        <v>4</v>
      </c>
      <c r="E87" s="46" t="s">
        <v>13</v>
      </c>
      <c r="F87" s="59"/>
      <c r="G87" s="15">
        <v>0</v>
      </c>
      <c r="H87" s="54">
        <f t="shared" si="6"/>
        <v>0</v>
      </c>
      <c r="I87" s="54">
        <f t="shared" si="7"/>
        <v>0</v>
      </c>
      <c r="J87" s="55">
        <f t="shared" si="5"/>
        <v>0</v>
      </c>
    </row>
    <row r="88" spans="1:10" s="43" customFormat="1" ht="115.5" x14ac:dyDescent="0.25">
      <c r="A88" s="21">
        <v>74</v>
      </c>
      <c r="B88" s="37" t="s">
        <v>264</v>
      </c>
      <c r="C88" s="38" t="s">
        <v>122</v>
      </c>
      <c r="D88" s="45">
        <v>2</v>
      </c>
      <c r="E88" s="46" t="s">
        <v>13</v>
      </c>
      <c r="F88" s="59"/>
      <c r="G88" s="15">
        <v>0</v>
      </c>
      <c r="H88" s="54">
        <f t="shared" si="6"/>
        <v>0</v>
      </c>
      <c r="I88" s="54">
        <f t="shared" si="7"/>
        <v>0</v>
      </c>
      <c r="J88" s="55">
        <f t="shared" si="5"/>
        <v>0</v>
      </c>
    </row>
    <row r="89" spans="1:10" s="43" customFormat="1" ht="99" x14ac:dyDescent="0.25">
      <c r="A89" s="21">
        <v>75</v>
      </c>
      <c r="B89" s="37" t="s">
        <v>240</v>
      </c>
      <c r="C89" s="38" t="s">
        <v>72</v>
      </c>
      <c r="D89" s="45">
        <v>1</v>
      </c>
      <c r="E89" s="46" t="s">
        <v>13</v>
      </c>
      <c r="F89" s="59"/>
      <c r="G89" s="15">
        <v>0</v>
      </c>
      <c r="H89" s="54">
        <f t="shared" si="6"/>
        <v>0</v>
      </c>
      <c r="I89" s="54">
        <f t="shared" si="7"/>
        <v>0</v>
      </c>
      <c r="J89" s="55">
        <f t="shared" si="5"/>
        <v>0</v>
      </c>
    </row>
    <row r="90" spans="1:10" s="43" customFormat="1" ht="66.75" thickBot="1" x14ac:dyDescent="0.3">
      <c r="A90" s="51">
        <v>76</v>
      </c>
      <c r="B90" s="37" t="s">
        <v>39</v>
      </c>
      <c r="C90" s="50" t="s">
        <v>102</v>
      </c>
      <c r="D90" s="52">
        <v>1</v>
      </c>
      <c r="E90" s="53" t="s">
        <v>13</v>
      </c>
      <c r="F90" s="59"/>
      <c r="G90" s="15">
        <v>0</v>
      </c>
      <c r="H90" s="54">
        <f t="shared" si="6"/>
        <v>0</v>
      </c>
      <c r="I90" s="54">
        <f t="shared" si="7"/>
        <v>0</v>
      </c>
      <c r="J90" s="55">
        <f t="shared" si="5"/>
        <v>0</v>
      </c>
    </row>
    <row r="91" spans="1:10" s="43" customFormat="1" ht="17.25" thickBot="1" x14ac:dyDescent="0.3">
      <c r="A91" s="60"/>
      <c r="B91" s="106" t="s">
        <v>98</v>
      </c>
      <c r="C91" s="106"/>
      <c r="D91" s="106"/>
      <c r="E91" s="106"/>
      <c r="F91" s="106"/>
      <c r="G91" s="107"/>
      <c r="H91" s="35">
        <f>SUM(H67:H90)</f>
        <v>0</v>
      </c>
      <c r="I91" s="35">
        <f>SUM(I67:I90)</f>
        <v>0</v>
      </c>
      <c r="J91" s="36">
        <f>SUM(J67:J90)</f>
        <v>0</v>
      </c>
    </row>
    <row r="92" spans="1:10" s="43" customFormat="1" ht="17.25" thickBot="1" x14ac:dyDescent="0.3">
      <c r="A92" s="78" t="s">
        <v>94</v>
      </c>
      <c r="B92" s="79"/>
      <c r="C92" s="79"/>
      <c r="D92" s="79"/>
      <c r="E92" s="79"/>
      <c r="F92" s="79"/>
      <c r="G92" s="79"/>
      <c r="H92" s="79"/>
      <c r="I92" s="79"/>
      <c r="J92" s="80"/>
    </row>
    <row r="93" spans="1:10" s="43" customFormat="1" ht="115.5" x14ac:dyDescent="0.25">
      <c r="A93" s="21">
        <v>77</v>
      </c>
      <c r="B93" s="37" t="s">
        <v>266</v>
      </c>
      <c r="C93" s="38" t="s">
        <v>96</v>
      </c>
      <c r="D93" s="45">
        <v>2</v>
      </c>
      <c r="E93" s="46" t="s">
        <v>13</v>
      </c>
      <c r="F93" s="27"/>
      <c r="G93" s="15">
        <v>0</v>
      </c>
      <c r="H93" s="54">
        <f t="shared" ref="H93:H108" si="8">G93*D93</f>
        <v>0</v>
      </c>
      <c r="I93" s="54">
        <f t="shared" si="7"/>
        <v>0</v>
      </c>
      <c r="J93" s="55">
        <f t="shared" ref="J93:J108" si="9">SUM(H93:I93)</f>
        <v>0</v>
      </c>
    </row>
    <row r="94" spans="1:10" s="43" customFormat="1" ht="115.5" x14ac:dyDescent="0.25">
      <c r="A94" s="21">
        <v>78</v>
      </c>
      <c r="B94" s="37" t="s">
        <v>267</v>
      </c>
      <c r="C94" s="38" t="s">
        <v>228</v>
      </c>
      <c r="D94" s="45">
        <v>1</v>
      </c>
      <c r="E94" s="46" t="s">
        <v>13</v>
      </c>
      <c r="F94" s="27"/>
      <c r="G94" s="15">
        <v>0</v>
      </c>
      <c r="H94" s="47">
        <f t="shared" si="8"/>
        <v>0</v>
      </c>
      <c r="I94" s="47">
        <f t="shared" si="7"/>
        <v>0</v>
      </c>
      <c r="J94" s="48">
        <f t="shared" si="9"/>
        <v>0</v>
      </c>
    </row>
    <row r="95" spans="1:10" s="43" customFormat="1" ht="82.5" x14ac:dyDescent="0.25">
      <c r="A95" s="21">
        <v>79</v>
      </c>
      <c r="B95" s="37" t="s">
        <v>227</v>
      </c>
      <c r="C95" s="38" t="s">
        <v>229</v>
      </c>
      <c r="D95" s="45">
        <v>1</v>
      </c>
      <c r="E95" s="46" t="s">
        <v>13</v>
      </c>
      <c r="F95" s="59"/>
      <c r="G95" s="15">
        <v>0</v>
      </c>
      <c r="H95" s="54">
        <f t="shared" si="8"/>
        <v>0</v>
      </c>
      <c r="I95" s="54">
        <f t="shared" si="7"/>
        <v>0</v>
      </c>
      <c r="J95" s="55">
        <f t="shared" si="9"/>
        <v>0</v>
      </c>
    </row>
    <row r="96" spans="1:10" s="43" customFormat="1" ht="117.75" customHeight="1" x14ac:dyDescent="0.25">
      <c r="A96" s="21">
        <v>80</v>
      </c>
      <c r="B96" s="37" t="s">
        <v>132</v>
      </c>
      <c r="C96" s="38" t="s">
        <v>230</v>
      </c>
      <c r="D96" s="45">
        <v>2</v>
      </c>
      <c r="E96" s="46" t="s">
        <v>13</v>
      </c>
      <c r="F96" s="59"/>
      <c r="G96" s="15">
        <v>0</v>
      </c>
      <c r="H96" s="54">
        <f t="shared" si="8"/>
        <v>0</v>
      </c>
      <c r="I96" s="54">
        <f t="shared" si="7"/>
        <v>0</v>
      </c>
      <c r="J96" s="55">
        <f t="shared" si="9"/>
        <v>0</v>
      </c>
    </row>
    <row r="97" spans="1:10" s="43" customFormat="1" ht="115.5" x14ac:dyDescent="0.25">
      <c r="A97" s="21">
        <v>81</v>
      </c>
      <c r="B97" s="37" t="s">
        <v>133</v>
      </c>
      <c r="C97" s="44" t="s">
        <v>231</v>
      </c>
      <c r="D97" s="45">
        <v>1</v>
      </c>
      <c r="E97" s="46" t="s">
        <v>13</v>
      </c>
      <c r="F97" s="59"/>
      <c r="G97" s="15">
        <v>0</v>
      </c>
      <c r="H97" s="54">
        <f t="shared" si="8"/>
        <v>0</v>
      </c>
      <c r="I97" s="54">
        <f t="shared" si="7"/>
        <v>0</v>
      </c>
      <c r="J97" s="55">
        <f t="shared" si="9"/>
        <v>0</v>
      </c>
    </row>
    <row r="98" spans="1:10" s="43" customFormat="1" ht="82.5" x14ac:dyDescent="0.25">
      <c r="A98" s="21">
        <v>82</v>
      </c>
      <c r="B98" s="37" t="s">
        <v>134</v>
      </c>
      <c r="C98" s="44" t="s">
        <v>232</v>
      </c>
      <c r="D98" s="45">
        <v>1</v>
      </c>
      <c r="E98" s="46" t="s">
        <v>13</v>
      </c>
      <c r="F98" s="59"/>
      <c r="G98" s="15">
        <v>0</v>
      </c>
      <c r="H98" s="54">
        <f t="shared" ref="H98:H101" si="10">G98*D98</f>
        <v>0</v>
      </c>
      <c r="I98" s="54">
        <f t="shared" ref="I98:I101" si="11">H98*0.21</f>
        <v>0</v>
      </c>
      <c r="J98" s="55">
        <f t="shared" ref="J98:J101" si="12">SUM(H98:I98)</f>
        <v>0</v>
      </c>
    </row>
    <row r="99" spans="1:10" s="43" customFormat="1" ht="16.5" x14ac:dyDescent="0.25">
      <c r="A99" s="21">
        <v>83</v>
      </c>
      <c r="B99" s="37" t="s">
        <v>268</v>
      </c>
      <c r="C99" s="44" t="s">
        <v>128</v>
      </c>
      <c r="D99" s="45">
        <v>5</v>
      </c>
      <c r="E99" s="46" t="s">
        <v>13</v>
      </c>
      <c r="F99" s="59"/>
      <c r="G99" s="15">
        <v>0</v>
      </c>
      <c r="H99" s="54">
        <f t="shared" si="10"/>
        <v>0</v>
      </c>
      <c r="I99" s="54">
        <f t="shared" si="11"/>
        <v>0</v>
      </c>
      <c r="J99" s="55">
        <f t="shared" si="12"/>
        <v>0</v>
      </c>
    </row>
    <row r="100" spans="1:10" s="43" customFormat="1" ht="16.5" x14ac:dyDescent="0.25">
      <c r="A100" s="21">
        <v>84</v>
      </c>
      <c r="B100" s="37" t="s">
        <v>268</v>
      </c>
      <c r="C100" s="44" t="s">
        <v>129</v>
      </c>
      <c r="D100" s="45">
        <v>3</v>
      </c>
      <c r="E100" s="46" t="s">
        <v>13</v>
      </c>
      <c r="F100" s="59"/>
      <c r="G100" s="15">
        <v>0</v>
      </c>
      <c r="H100" s="54">
        <f t="shared" si="10"/>
        <v>0</v>
      </c>
      <c r="I100" s="54">
        <f t="shared" si="11"/>
        <v>0</v>
      </c>
      <c r="J100" s="55">
        <f t="shared" si="12"/>
        <v>0</v>
      </c>
    </row>
    <row r="101" spans="1:10" s="43" customFormat="1" ht="148.5" x14ac:dyDescent="0.25">
      <c r="A101" s="21">
        <v>85</v>
      </c>
      <c r="B101" s="37" t="s">
        <v>135</v>
      </c>
      <c r="C101" s="44" t="s">
        <v>233</v>
      </c>
      <c r="D101" s="45">
        <v>2</v>
      </c>
      <c r="E101" s="46" t="s">
        <v>13</v>
      </c>
      <c r="F101" s="59"/>
      <c r="G101" s="15">
        <v>0</v>
      </c>
      <c r="H101" s="54">
        <f t="shared" si="10"/>
        <v>0</v>
      </c>
      <c r="I101" s="54">
        <f t="shared" si="11"/>
        <v>0</v>
      </c>
      <c r="J101" s="55">
        <f t="shared" si="12"/>
        <v>0</v>
      </c>
    </row>
    <row r="102" spans="1:10" s="43" customFormat="1" ht="165" x14ac:dyDescent="0.25">
      <c r="A102" s="21">
        <v>86</v>
      </c>
      <c r="B102" s="37" t="s">
        <v>135</v>
      </c>
      <c r="C102" s="38" t="s">
        <v>234</v>
      </c>
      <c r="D102" s="45">
        <v>1</v>
      </c>
      <c r="E102" s="46" t="s">
        <v>13</v>
      </c>
      <c r="F102" s="59"/>
      <c r="G102" s="15">
        <v>0</v>
      </c>
      <c r="H102" s="54">
        <f t="shared" si="8"/>
        <v>0</v>
      </c>
      <c r="I102" s="54">
        <f t="shared" si="7"/>
        <v>0</v>
      </c>
      <c r="J102" s="55">
        <f t="shared" si="9"/>
        <v>0</v>
      </c>
    </row>
    <row r="103" spans="1:10" s="43" customFormat="1" ht="82.5" x14ac:dyDescent="0.25">
      <c r="A103" s="21">
        <v>87</v>
      </c>
      <c r="B103" s="37" t="s">
        <v>136</v>
      </c>
      <c r="C103" s="38" t="s">
        <v>235</v>
      </c>
      <c r="D103" s="45">
        <v>4</v>
      </c>
      <c r="E103" s="46" t="s">
        <v>13</v>
      </c>
      <c r="F103" s="59"/>
      <c r="G103" s="15">
        <v>0</v>
      </c>
      <c r="H103" s="54">
        <f t="shared" ref="H103:H105" si="13">G103*D103</f>
        <v>0</v>
      </c>
      <c r="I103" s="54">
        <f t="shared" ref="I103:I105" si="14">H103*0.21</f>
        <v>0</v>
      </c>
      <c r="J103" s="55">
        <f t="shared" ref="J103:J105" si="15">SUM(H103:I103)</f>
        <v>0</v>
      </c>
    </row>
    <row r="104" spans="1:10" s="43" customFormat="1" ht="99" x14ac:dyDescent="0.25">
      <c r="A104" s="21">
        <v>88</v>
      </c>
      <c r="B104" s="37" t="s">
        <v>137</v>
      </c>
      <c r="C104" s="38" t="s">
        <v>236</v>
      </c>
      <c r="D104" s="45">
        <v>4</v>
      </c>
      <c r="E104" s="46" t="s">
        <v>13</v>
      </c>
      <c r="F104" s="59"/>
      <c r="G104" s="15">
        <v>0</v>
      </c>
      <c r="H104" s="54">
        <f t="shared" si="13"/>
        <v>0</v>
      </c>
      <c r="I104" s="54">
        <f t="shared" si="14"/>
        <v>0</v>
      </c>
      <c r="J104" s="55">
        <f t="shared" si="15"/>
        <v>0</v>
      </c>
    </row>
    <row r="105" spans="1:10" s="43" customFormat="1" ht="247.5" x14ac:dyDescent="0.25">
      <c r="A105" s="21">
        <v>89</v>
      </c>
      <c r="B105" s="37" t="s">
        <v>138</v>
      </c>
      <c r="C105" s="38" t="s">
        <v>237</v>
      </c>
      <c r="D105" s="45">
        <v>1</v>
      </c>
      <c r="E105" s="46" t="s">
        <v>13</v>
      </c>
      <c r="F105" s="59"/>
      <c r="G105" s="15">
        <v>0</v>
      </c>
      <c r="H105" s="54">
        <f t="shared" si="13"/>
        <v>0</v>
      </c>
      <c r="I105" s="54">
        <f t="shared" si="14"/>
        <v>0</v>
      </c>
      <c r="J105" s="55">
        <f t="shared" si="15"/>
        <v>0</v>
      </c>
    </row>
    <row r="106" spans="1:10" s="43" customFormat="1" ht="49.5" x14ac:dyDescent="0.25">
      <c r="A106" s="21">
        <v>90</v>
      </c>
      <c r="B106" s="37" t="s">
        <v>256</v>
      </c>
      <c r="C106" s="38" t="s">
        <v>131</v>
      </c>
      <c r="D106" s="45">
        <v>1</v>
      </c>
      <c r="E106" s="46" t="s">
        <v>13</v>
      </c>
      <c r="F106" s="59"/>
      <c r="G106" s="15">
        <v>0</v>
      </c>
      <c r="H106" s="54">
        <f t="shared" si="8"/>
        <v>0</v>
      </c>
      <c r="I106" s="54">
        <f t="shared" si="7"/>
        <v>0</v>
      </c>
      <c r="J106" s="55">
        <f t="shared" si="9"/>
        <v>0</v>
      </c>
    </row>
    <row r="107" spans="1:10" s="43" customFormat="1" ht="66" x14ac:dyDescent="0.25">
      <c r="A107" s="21">
        <v>91</v>
      </c>
      <c r="B107" s="37" t="s">
        <v>95</v>
      </c>
      <c r="C107" s="38" t="s">
        <v>130</v>
      </c>
      <c r="D107" s="45">
        <v>3</v>
      </c>
      <c r="E107" s="46" t="s">
        <v>13</v>
      </c>
      <c r="F107" s="27"/>
      <c r="G107" s="15">
        <v>0</v>
      </c>
      <c r="H107" s="47">
        <f t="shared" si="8"/>
        <v>0</v>
      </c>
      <c r="I107" s="47">
        <f t="shared" si="7"/>
        <v>0</v>
      </c>
      <c r="J107" s="48">
        <f t="shared" si="9"/>
        <v>0</v>
      </c>
    </row>
    <row r="108" spans="1:10" s="43" customFormat="1" ht="198.75" thickBot="1" x14ac:dyDescent="0.3">
      <c r="A108" s="51">
        <v>92</v>
      </c>
      <c r="B108" s="37" t="s">
        <v>269</v>
      </c>
      <c r="C108" s="38" t="s">
        <v>239</v>
      </c>
      <c r="D108" s="52">
        <v>5</v>
      </c>
      <c r="E108" s="53" t="s">
        <v>13</v>
      </c>
      <c r="F108" s="59"/>
      <c r="G108" s="15">
        <v>0</v>
      </c>
      <c r="H108" s="54">
        <f t="shared" si="8"/>
        <v>0</v>
      </c>
      <c r="I108" s="54">
        <f t="shared" si="7"/>
        <v>0</v>
      </c>
      <c r="J108" s="55">
        <f t="shared" si="9"/>
        <v>0</v>
      </c>
    </row>
    <row r="109" spans="1:10" s="43" customFormat="1" ht="17.25" thickBot="1" x14ac:dyDescent="0.3">
      <c r="A109" s="60"/>
      <c r="B109" s="108" t="s">
        <v>99</v>
      </c>
      <c r="C109" s="108"/>
      <c r="D109" s="108"/>
      <c r="E109" s="108"/>
      <c r="F109" s="108"/>
      <c r="G109" s="109"/>
      <c r="H109" s="35">
        <f>SUM(H93:H108)</f>
        <v>0</v>
      </c>
      <c r="I109" s="35">
        <f>SUM(I93:I108)</f>
        <v>0</v>
      </c>
      <c r="J109" s="36">
        <f>SUM(J93:J108)</f>
        <v>0</v>
      </c>
    </row>
    <row r="110" spans="1:10" s="20" customFormat="1" ht="17.25" thickBot="1" x14ac:dyDescent="0.3">
      <c r="A110" s="61"/>
      <c r="B110" s="110" t="s">
        <v>15</v>
      </c>
      <c r="C110" s="110"/>
      <c r="D110" s="110"/>
      <c r="E110" s="110"/>
      <c r="F110" s="110"/>
      <c r="G110" s="110"/>
      <c r="H110" s="62">
        <f>H34+H52+H65+H91+H109</f>
        <v>0</v>
      </c>
      <c r="I110" s="62">
        <f>I34+I52+I65+I91+I109</f>
        <v>0</v>
      </c>
      <c r="J110" s="63">
        <f>J34+J52+J65+J91+J109</f>
        <v>0</v>
      </c>
    </row>
    <row r="112" spans="1:10" x14ac:dyDescent="0.25">
      <c r="B112" s="8"/>
      <c r="C112" s="10"/>
      <c r="D112" s="8"/>
      <c r="E112" s="8"/>
      <c r="F112" s="8"/>
      <c r="G112" s="8"/>
      <c r="H112" s="8"/>
      <c r="I112" s="8"/>
      <c r="J112" s="8"/>
    </row>
    <row r="113" spans="1:10" x14ac:dyDescent="0.25">
      <c r="A113" s="8"/>
      <c r="B113" s="8"/>
      <c r="C113" s="10"/>
      <c r="D113" s="8"/>
      <c r="E113" s="8"/>
      <c r="F113" s="8"/>
      <c r="G113" s="8"/>
      <c r="H113" s="8"/>
      <c r="I113" s="8"/>
      <c r="J113" s="8"/>
    </row>
  </sheetData>
  <sheetProtection algorithmName="SHA-512" hashValue="LdDdeq8UnUg9Ep/NQN2+cmFRdsFTDNZw/e3onEGO26j2CqCGI2SEO5aRKB6psdqLQ37vVy9qtPitK2sObF7Lxw==" saltValue="hwhdqpAFpu+ppgeDmCMmhw==" spinCount="100000" sheet="1" objects="1" scenarios="1"/>
  <protectedRanges>
    <protectedRange algorithmName="SHA-512" hashValue="Gj5f8dSNwJfIiQS3pTxYQE62I79vuYTM8KdtPL6B6s2KfxIpp6g46Bxl5MUHhqnMjemSLo5nUCiYUdyzyb0sWQ==" saltValue="idIAzxGkQsPebSd4yptb4Q==" spinCount="100000" sqref="C63 C54" name="Oblast1_2"/>
    <protectedRange algorithmName="SHA-512" hashValue="Gj5f8dSNwJfIiQS3pTxYQE62I79vuYTM8KdtPL6B6s2KfxIpp6g46Bxl5MUHhqnMjemSLo5nUCiYUdyzyb0sWQ==" saltValue="idIAzxGkQsPebSd4yptb4Q==" spinCount="100000" sqref="C76:C78 C67 C87" name="Oblast1_3"/>
  </protectedRanges>
  <mergeCells count="24">
    <mergeCell ref="B109:G109"/>
    <mergeCell ref="B110:G110"/>
    <mergeCell ref="B52:G52"/>
    <mergeCell ref="A53:J53"/>
    <mergeCell ref="B65:G65"/>
    <mergeCell ref="A66:J66"/>
    <mergeCell ref="B91:G91"/>
    <mergeCell ref="A92:J92"/>
    <mergeCell ref="A35:J35"/>
    <mergeCell ref="A1:J1"/>
    <mergeCell ref="A2:J2"/>
    <mergeCell ref="A3:J3"/>
    <mergeCell ref="A4:J4"/>
    <mergeCell ref="A5:J5"/>
    <mergeCell ref="A6:A7"/>
    <mergeCell ref="B6:B7"/>
    <mergeCell ref="C6:C7"/>
    <mergeCell ref="D6:D7"/>
    <mergeCell ref="E6:E7"/>
    <mergeCell ref="H6:H7"/>
    <mergeCell ref="I6:I7"/>
    <mergeCell ref="J6:J7"/>
    <mergeCell ref="A8:J8"/>
    <mergeCell ref="B34:G34"/>
  </mergeCells>
  <pageMargins left="0.7" right="0.7" top="0.78740157499999996" bottom="0.78740157499999996" header="0.3" footer="0.3"/>
  <pageSetup paperSize="9" scale="40"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2"/>
  <sheetViews>
    <sheetView view="pageBreakPreview" zoomScale="60" zoomScaleNormal="100" workbookViewId="0">
      <selection activeCell="G5" sqref="G5"/>
    </sheetView>
  </sheetViews>
  <sheetFormatPr defaultRowHeight="15" x14ac:dyDescent="0.25"/>
  <cols>
    <col min="1" max="1" width="78.140625" customWidth="1"/>
  </cols>
  <sheetData>
    <row r="1" spans="1:2" ht="51" x14ac:dyDescent="0.25">
      <c r="A1" s="75" t="s">
        <v>223</v>
      </c>
    </row>
    <row r="2" spans="1:2" ht="23.25" x14ac:dyDescent="0.25">
      <c r="A2" s="64"/>
    </row>
    <row r="3" spans="1:2" ht="23.25" x14ac:dyDescent="0.25">
      <c r="A3" s="65" t="s">
        <v>140</v>
      </c>
    </row>
    <row r="4" spans="1:2" ht="20.25" x14ac:dyDescent="0.25">
      <c r="A4" s="66" t="s">
        <v>141</v>
      </c>
    </row>
    <row r="5" spans="1:2" ht="162" x14ac:dyDescent="0.25">
      <c r="A5" s="67" t="s">
        <v>142</v>
      </c>
    </row>
    <row r="6" spans="1:2" ht="21" thickBot="1" x14ac:dyDescent="0.35">
      <c r="A6" s="68"/>
    </row>
    <row r="7" spans="1:2" ht="21" thickBot="1" x14ac:dyDescent="0.3">
      <c r="A7" s="69" t="s">
        <v>143</v>
      </c>
      <c r="B7" s="70" t="s">
        <v>144</v>
      </c>
    </row>
    <row r="8" spans="1:2" ht="61.5" thickBot="1" x14ac:dyDescent="0.3">
      <c r="A8" s="71" t="s">
        <v>145</v>
      </c>
      <c r="B8" s="72" t="s">
        <v>146</v>
      </c>
    </row>
    <row r="9" spans="1:2" ht="21" thickBot="1" x14ac:dyDescent="0.3">
      <c r="A9" s="71" t="s">
        <v>147</v>
      </c>
      <c r="B9" s="72" t="s">
        <v>148</v>
      </c>
    </row>
    <row r="10" spans="1:2" ht="21" thickBot="1" x14ac:dyDescent="0.3">
      <c r="A10" s="71" t="s">
        <v>149</v>
      </c>
      <c r="B10" s="72" t="s">
        <v>144</v>
      </c>
    </row>
    <row r="11" spans="1:2" ht="21" thickBot="1" x14ac:dyDescent="0.3">
      <c r="A11" s="71" t="s">
        <v>150</v>
      </c>
      <c r="B11" s="72" t="s">
        <v>148</v>
      </c>
    </row>
    <row r="12" spans="1:2" ht="21" thickBot="1" x14ac:dyDescent="0.3">
      <c r="A12" s="71" t="s">
        <v>151</v>
      </c>
      <c r="B12" s="72" t="s">
        <v>144</v>
      </c>
    </row>
    <row r="13" spans="1:2" ht="21" thickBot="1" x14ac:dyDescent="0.3">
      <c r="A13" s="71" t="s">
        <v>152</v>
      </c>
      <c r="B13" s="72" t="s">
        <v>144</v>
      </c>
    </row>
    <row r="14" spans="1:2" ht="21" thickBot="1" x14ac:dyDescent="0.3">
      <c r="A14" s="71" t="s">
        <v>153</v>
      </c>
      <c r="B14" s="72" t="s">
        <v>144</v>
      </c>
    </row>
    <row r="15" spans="1:2" ht="21" thickBot="1" x14ac:dyDescent="0.3">
      <c r="A15" s="71" t="s">
        <v>154</v>
      </c>
      <c r="B15" s="72" t="s">
        <v>144</v>
      </c>
    </row>
    <row r="16" spans="1:2" ht="21" thickBot="1" x14ac:dyDescent="0.3">
      <c r="A16" s="71" t="s">
        <v>155</v>
      </c>
      <c r="B16" s="72" t="s">
        <v>144</v>
      </c>
    </row>
    <row r="17" spans="1:2" ht="21" thickBot="1" x14ac:dyDescent="0.3">
      <c r="A17" s="71" t="s">
        <v>156</v>
      </c>
      <c r="B17" s="72" t="s">
        <v>148</v>
      </c>
    </row>
    <row r="18" spans="1:2" ht="21" thickBot="1" x14ac:dyDescent="0.3">
      <c r="A18" s="71" t="s">
        <v>157</v>
      </c>
      <c r="B18" s="72" t="s">
        <v>148</v>
      </c>
    </row>
    <row r="19" spans="1:2" ht="21" thickBot="1" x14ac:dyDescent="0.3">
      <c r="A19" s="71" t="s">
        <v>158</v>
      </c>
      <c r="B19" s="72" t="s">
        <v>148</v>
      </c>
    </row>
    <row r="20" spans="1:2" ht="21" thickBot="1" x14ac:dyDescent="0.3">
      <c r="A20" s="71" t="s">
        <v>159</v>
      </c>
      <c r="B20" s="72" t="s">
        <v>160</v>
      </c>
    </row>
    <row r="21" spans="1:2" ht="21" thickBot="1" x14ac:dyDescent="0.3">
      <c r="A21" s="71" t="s">
        <v>161</v>
      </c>
      <c r="B21" s="72" t="s">
        <v>148</v>
      </c>
    </row>
    <row r="22" spans="1:2" ht="21" thickBot="1" x14ac:dyDescent="0.3">
      <c r="A22" s="71" t="s">
        <v>162</v>
      </c>
      <c r="B22" s="72" t="s">
        <v>144</v>
      </c>
    </row>
    <row r="23" spans="1:2" ht="21" thickBot="1" x14ac:dyDescent="0.3">
      <c r="A23" s="71" t="s">
        <v>163</v>
      </c>
      <c r="B23" s="72" t="s">
        <v>164</v>
      </c>
    </row>
    <row r="24" spans="1:2" ht="21" thickBot="1" x14ac:dyDescent="0.3">
      <c r="A24" s="71" t="s">
        <v>165</v>
      </c>
      <c r="B24" s="72" t="s">
        <v>148</v>
      </c>
    </row>
    <row r="25" spans="1:2" ht="21" thickBot="1" x14ac:dyDescent="0.3">
      <c r="A25" s="71" t="s">
        <v>166</v>
      </c>
      <c r="B25" s="72" t="s">
        <v>148</v>
      </c>
    </row>
    <row r="26" spans="1:2" ht="21" thickBot="1" x14ac:dyDescent="0.3">
      <c r="A26" s="71" t="s">
        <v>167</v>
      </c>
      <c r="B26" s="72" t="s">
        <v>144</v>
      </c>
    </row>
    <row r="27" spans="1:2" ht="21" thickBot="1" x14ac:dyDescent="0.3">
      <c r="A27" s="71" t="s">
        <v>168</v>
      </c>
      <c r="B27" s="72" t="s">
        <v>169</v>
      </c>
    </row>
    <row r="28" spans="1:2" ht="20.25" x14ac:dyDescent="0.25">
      <c r="A28" s="73"/>
    </row>
    <row r="29" spans="1:2" ht="20.25" x14ac:dyDescent="0.25">
      <c r="A29" s="66"/>
    </row>
    <row r="30" spans="1:2" ht="20.25" x14ac:dyDescent="0.25">
      <c r="A30" s="66"/>
    </row>
    <row r="31" spans="1:2" ht="23.25" x14ac:dyDescent="0.25">
      <c r="A31" s="65" t="s">
        <v>170</v>
      </c>
    </row>
    <row r="32" spans="1:2" ht="20.25" x14ac:dyDescent="0.25">
      <c r="A32" s="66" t="s">
        <v>141</v>
      </c>
    </row>
    <row r="33" spans="1:2" ht="162" x14ac:dyDescent="0.25">
      <c r="A33" s="74" t="s">
        <v>171</v>
      </c>
    </row>
    <row r="34" spans="1:2" ht="21" thickBot="1" x14ac:dyDescent="0.35">
      <c r="A34" s="68"/>
    </row>
    <row r="35" spans="1:2" ht="21" thickBot="1" x14ac:dyDescent="0.3">
      <c r="A35" s="69" t="s">
        <v>172</v>
      </c>
      <c r="B35" s="70" t="s">
        <v>144</v>
      </c>
    </row>
    <row r="36" spans="1:2" ht="21" thickBot="1" x14ac:dyDescent="0.3">
      <c r="A36" s="71" t="s">
        <v>173</v>
      </c>
      <c r="B36" s="72" t="s">
        <v>144</v>
      </c>
    </row>
    <row r="37" spans="1:2" ht="21" thickBot="1" x14ac:dyDescent="0.3">
      <c r="A37" s="71" t="s">
        <v>174</v>
      </c>
      <c r="B37" s="72" t="s">
        <v>144</v>
      </c>
    </row>
    <row r="38" spans="1:2" ht="21" thickBot="1" x14ac:dyDescent="0.3">
      <c r="A38" s="71" t="s">
        <v>175</v>
      </c>
      <c r="B38" s="72" t="s">
        <v>144</v>
      </c>
    </row>
    <row r="39" spans="1:2" ht="21" thickBot="1" x14ac:dyDescent="0.3">
      <c r="A39" s="71" t="s">
        <v>176</v>
      </c>
      <c r="B39" s="72" t="s">
        <v>144</v>
      </c>
    </row>
    <row r="40" spans="1:2" ht="21" thickBot="1" x14ac:dyDescent="0.3">
      <c r="A40" s="71" t="s">
        <v>177</v>
      </c>
      <c r="B40" s="72" t="s">
        <v>144</v>
      </c>
    </row>
    <row r="41" spans="1:2" ht="21" thickBot="1" x14ac:dyDescent="0.3">
      <c r="A41" s="71" t="s">
        <v>178</v>
      </c>
      <c r="B41" s="72" t="s">
        <v>144</v>
      </c>
    </row>
    <row r="42" spans="1:2" ht="21" thickBot="1" x14ac:dyDescent="0.3">
      <c r="A42" s="71" t="s">
        <v>179</v>
      </c>
      <c r="B42" s="72" t="s">
        <v>144</v>
      </c>
    </row>
    <row r="43" spans="1:2" ht="21" thickBot="1" x14ac:dyDescent="0.3">
      <c r="A43" s="71" t="s">
        <v>180</v>
      </c>
      <c r="B43" s="72" t="s">
        <v>144</v>
      </c>
    </row>
    <row r="44" spans="1:2" ht="21" thickBot="1" x14ac:dyDescent="0.3">
      <c r="A44" s="71" t="s">
        <v>181</v>
      </c>
      <c r="B44" s="72" t="s">
        <v>148</v>
      </c>
    </row>
    <row r="45" spans="1:2" ht="21" thickBot="1" x14ac:dyDescent="0.3">
      <c r="A45" s="71" t="s">
        <v>182</v>
      </c>
      <c r="B45" s="72" t="s">
        <v>183</v>
      </c>
    </row>
    <row r="46" spans="1:2" ht="21" thickBot="1" x14ac:dyDescent="0.3">
      <c r="A46" s="71" t="s">
        <v>184</v>
      </c>
      <c r="B46" s="72" t="s">
        <v>183</v>
      </c>
    </row>
    <row r="47" spans="1:2" ht="21" thickBot="1" x14ac:dyDescent="0.3">
      <c r="A47" s="71" t="s">
        <v>185</v>
      </c>
      <c r="B47" s="72" t="s">
        <v>148</v>
      </c>
    </row>
    <row r="48" spans="1:2" ht="21" thickBot="1" x14ac:dyDescent="0.3">
      <c r="A48" s="71" t="s">
        <v>186</v>
      </c>
      <c r="B48" s="72" t="s">
        <v>148</v>
      </c>
    </row>
    <row r="49" spans="1:2" ht="21" thickBot="1" x14ac:dyDescent="0.3">
      <c r="A49" s="71" t="s">
        <v>187</v>
      </c>
      <c r="B49" s="72" t="s">
        <v>144</v>
      </c>
    </row>
    <row r="50" spans="1:2" ht="21" thickBot="1" x14ac:dyDescent="0.3">
      <c r="A50" s="71" t="s">
        <v>188</v>
      </c>
      <c r="B50" s="72" t="s">
        <v>144</v>
      </c>
    </row>
    <row r="51" spans="1:2" ht="21" thickBot="1" x14ac:dyDescent="0.3">
      <c r="A51" s="71" t="s">
        <v>189</v>
      </c>
      <c r="B51" s="72" t="s">
        <v>148</v>
      </c>
    </row>
    <row r="52" spans="1:2" ht="21" thickBot="1" x14ac:dyDescent="0.3">
      <c r="A52" s="71" t="s">
        <v>190</v>
      </c>
      <c r="B52" s="72" t="s">
        <v>148</v>
      </c>
    </row>
    <row r="53" spans="1:2" ht="21" thickBot="1" x14ac:dyDescent="0.3">
      <c r="A53" s="71" t="s">
        <v>191</v>
      </c>
      <c r="B53" s="72" t="s">
        <v>144</v>
      </c>
    </row>
    <row r="54" spans="1:2" ht="21" thickBot="1" x14ac:dyDescent="0.3">
      <c r="A54" s="71" t="s">
        <v>192</v>
      </c>
      <c r="B54" s="72" t="s">
        <v>148</v>
      </c>
    </row>
    <row r="55" spans="1:2" ht="21" thickBot="1" x14ac:dyDescent="0.3">
      <c r="A55" s="71" t="s">
        <v>193</v>
      </c>
      <c r="B55" s="72" t="s">
        <v>169</v>
      </c>
    </row>
    <row r="56" spans="1:2" ht="20.25" x14ac:dyDescent="0.25">
      <c r="A56" s="73"/>
    </row>
    <row r="57" spans="1:2" ht="20.25" x14ac:dyDescent="0.25">
      <c r="A57" s="73"/>
    </row>
    <row r="58" spans="1:2" ht="20.25" x14ac:dyDescent="0.25">
      <c r="A58" s="73"/>
    </row>
    <row r="59" spans="1:2" ht="20.25" x14ac:dyDescent="0.25">
      <c r="A59" s="73"/>
    </row>
    <row r="60" spans="1:2" ht="20.25" x14ac:dyDescent="0.25">
      <c r="A60" s="66"/>
    </row>
    <row r="61" spans="1:2" ht="23.25" x14ac:dyDescent="0.25">
      <c r="A61" s="65" t="s">
        <v>194</v>
      </c>
    </row>
    <row r="62" spans="1:2" ht="20.25" x14ac:dyDescent="0.25">
      <c r="A62" s="66" t="s">
        <v>141</v>
      </c>
    </row>
    <row r="63" spans="1:2" ht="182.25" x14ac:dyDescent="0.25">
      <c r="A63" s="74" t="s">
        <v>195</v>
      </c>
    </row>
    <row r="64" spans="1:2" ht="21" thickBot="1" x14ac:dyDescent="0.35">
      <c r="A64" s="68"/>
    </row>
    <row r="65" spans="1:2" ht="21" thickBot="1" x14ac:dyDescent="0.3">
      <c r="A65" s="69" t="s">
        <v>196</v>
      </c>
      <c r="B65" s="70" t="s">
        <v>144</v>
      </c>
    </row>
    <row r="66" spans="1:2" ht="21" thickBot="1" x14ac:dyDescent="0.3">
      <c r="A66" s="71" t="s">
        <v>197</v>
      </c>
      <c r="B66" s="72" t="s">
        <v>144</v>
      </c>
    </row>
    <row r="67" spans="1:2" ht="21" thickBot="1" x14ac:dyDescent="0.3">
      <c r="A67" s="71" t="s">
        <v>198</v>
      </c>
      <c r="B67" s="72" t="s">
        <v>144</v>
      </c>
    </row>
    <row r="68" spans="1:2" ht="21" thickBot="1" x14ac:dyDescent="0.3">
      <c r="A68" s="71" t="s">
        <v>199</v>
      </c>
      <c r="B68" s="72" t="s">
        <v>144</v>
      </c>
    </row>
    <row r="69" spans="1:2" ht="21" thickBot="1" x14ac:dyDescent="0.3">
      <c r="A69" s="71" t="s">
        <v>200</v>
      </c>
      <c r="B69" s="72" t="s">
        <v>144</v>
      </c>
    </row>
    <row r="70" spans="1:2" ht="21" thickBot="1" x14ac:dyDescent="0.3">
      <c r="A70" s="71" t="s">
        <v>201</v>
      </c>
      <c r="B70" s="72" t="s">
        <v>144</v>
      </c>
    </row>
    <row r="71" spans="1:2" ht="21" thickBot="1" x14ac:dyDescent="0.3">
      <c r="A71" s="71" t="s">
        <v>202</v>
      </c>
      <c r="B71" s="72" t="s">
        <v>203</v>
      </c>
    </row>
    <row r="72" spans="1:2" ht="21" thickBot="1" x14ac:dyDescent="0.3">
      <c r="A72" s="71" t="s">
        <v>204</v>
      </c>
      <c r="B72" s="72" t="s">
        <v>144</v>
      </c>
    </row>
    <row r="73" spans="1:2" ht="21" thickBot="1" x14ac:dyDescent="0.3">
      <c r="A73" s="71" t="s">
        <v>180</v>
      </c>
      <c r="B73" s="72" t="s">
        <v>144</v>
      </c>
    </row>
    <row r="74" spans="1:2" ht="21" thickBot="1" x14ac:dyDescent="0.3">
      <c r="A74" s="71" t="s">
        <v>205</v>
      </c>
      <c r="B74" s="72" t="s">
        <v>144</v>
      </c>
    </row>
    <row r="75" spans="1:2" ht="21" thickBot="1" x14ac:dyDescent="0.3">
      <c r="A75" s="71" t="s">
        <v>206</v>
      </c>
      <c r="B75" s="72" t="s">
        <v>144</v>
      </c>
    </row>
    <row r="76" spans="1:2" ht="21" thickBot="1" x14ac:dyDescent="0.3">
      <c r="A76" s="71" t="s">
        <v>207</v>
      </c>
      <c r="B76" s="72" t="s">
        <v>144</v>
      </c>
    </row>
    <row r="77" spans="1:2" ht="21" thickBot="1" x14ac:dyDescent="0.3">
      <c r="A77" s="71" t="s">
        <v>208</v>
      </c>
      <c r="B77" s="72" t="s">
        <v>144</v>
      </c>
    </row>
    <row r="78" spans="1:2" ht="21" thickBot="1" x14ac:dyDescent="0.3">
      <c r="A78" s="71" t="s">
        <v>209</v>
      </c>
      <c r="B78" s="72" t="s">
        <v>144</v>
      </c>
    </row>
    <row r="79" spans="1:2" ht="21" thickBot="1" x14ac:dyDescent="0.3">
      <c r="A79" s="71" t="s">
        <v>210</v>
      </c>
      <c r="B79" s="72" t="s">
        <v>144</v>
      </c>
    </row>
    <row r="80" spans="1:2" ht="21" thickBot="1" x14ac:dyDescent="0.3">
      <c r="A80" s="71" t="s">
        <v>211</v>
      </c>
      <c r="B80" s="72" t="s">
        <v>144</v>
      </c>
    </row>
    <row r="81" spans="1:2" ht="21" thickBot="1" x14ac:dyDescent="0.3">
      <c r="A81" s="71" t="s">
        <v>212</v>
      </c>
      <c r="B81" s="72" t="s">
        <v>144</v>
      </c>
    </row>
    <row r="82" spans="1:2" ht="21" thickBot="1" x14ac:dyDescent="0.3">
      <c r="A82" s="71" t="s">
        <v>213</v>
      </c>
      <c r="B82" s="72" t="s">
        <v>144</v>
      </c>
    </row>
    <row r="83" spans="1:2" ht="21" thickBot="1" x14ac:dyDescent="0.3">
      <c r="A83" s="71" t="s">
        <v>214</v>
      </c>
      <c r="B83" s="72" t="s">
        <v>144</v>
      </c>
    </row>
    <row r="84" spans="1:2" ht="21" thickBot="1" x14ac:dyDescent="0.3">
      <c r="A84" s="71" t="s">
        <v>215</v>
      </c>
      <c r="B84" s="72" t="s">
        <v>144</v>
      </c>
    </row>
    <row r="85" spans="1:2" ht="41.25" thickBot="1" x14ac:dyDescent="0.3">
      <c r="A85" s="71" t="s">
        <v>216</v>
      </c>
      <c r="B85" s="72" t="s">
        <v>160</v>
      </c>
    </row>
    <row r="86" spans="1:2" ht="21" thickBot="1" x14ac:dyDescent="0.3">
      <c r="A86" s="71" t="s">
        <v>217</v>
      </c>
      <c r="B86" s="72" t="s">
        <v>148</v>
      </c>
    </row>
    <row r="87" spans="1:2" ht="21" thickBot="1" x14ac:dyDescent="0.3">
      <c r="A87" s="71" t="s">
        <v>218</v>
      </c>
      <c r="B87" s="72" t="s">
        <v>148</v>
      </c>
    </row>
    <row r="88" spans="1:2" ht="21" thickBot="1" x14ac:dyDescent="0.3">
      <c r="A88" s="71" t="s">
        <v>219</v>
      </c>
      <c r="B88" s="72" t="s">
        <v>148</v>
      </c>
    </row>
    <row r="89" spans="1:2" ht="21" thickBot="1" x14ac:dyDescent="0.3">
      <c r="A89" s="71" t="s">
        <v>220</v>
      </c>
      <c r="B89" s="72" t="s">
        <v>148</v>
      </c>
    </row>
    <row r="90" spans="1:2" ht="21" thickBot="1" x14ac:dyDescent="0.3">
      <c r="A90" s="71" t="s">
        <v>221</v>
      </c>
      <c r="B90" s="72" t="s">
        <v>203</v>
      </c>
    </row>
    <row r="91" spans="1:2" ht="21" thickBot="1" x14ac:dyDescent="0.3">
      <c r="A91" s="71" t="s">
        <v>222</v>
      </c>
      <c r="B91" s="72" t="s">
        <v>169</v>
      </c>
    </row>
    <row r="92" spans="1:2" ht="20.25" x14ac:dyDescent="0.25">
      <c r="A92" s="73"/>
    </row>
  </sheetData>
  <pageMargins left="0.7" right="0.7" top="0.78740157499999996" bottom="0.78740157499999996" header="0.3" footer="0.3"/>
  <pageSetup paperSize="9" scale="82" orientation="portrait" r:id="rId1"/>
  <rowBreaks count="2" manualBreakCount="2">
    <brk id="29" max="16383" man="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33755-C7CE-4BDA-BD2C-2EB8E3E7DC3C}">
  <dimension ref="A1:O20"/>
  <sheetViews>
    <sheetView view="pageBreakPreview" zoomScale="60" zoomScaleNormal="100" workbookViewId="0">
      <selection activeCell="A23" sqref="A23"/>
    </sheetView>
  </sheetViews>
  <sheetFormatPr defaultRowHeight="15" x14ac:dyDescent="0.25"/>
  <cols>
    <col min="1" max="1" width="26.140625" customWidth="1"/>
  </cols>
  <sheetData>
    <row r="1" spans="1:15" x14ac:dyDescent="0.25">
      <c r="A1" s="115" t="s">
        <v>253</v>
      </c>
      <c r="B1" s="115"/>
      <c r="C1" s="115"/>
      <c r="D1" s="115"/>
      <c r="E1" s="115"/>
      <c r="F1" s="115"/>
      <c r="G1" s="115"/>
      <c r="H1" s="115"/>
      <c r="I1" s="115"/>
      <c r="J1" s="115"/>
      <c r="K1" s="115"/>
      <c r="L1" s="115"/>
      <c r="M1" s="115"/>
      <c r="N1" s="115"/>
      <c r="O1" s="115"/>
    </row>
    <row r="2" spans="1:15" x14ac:dyDescent="0.25">
      <c r="A2" s="115"/>
      <c r="B2" s="115"/>
      <c r="C2" s="115"/>
      <c r="D2" s="115"/>
      <c r="E2" s="115"/>
      <c r="F2" s="115"/>
      <c r="G2" s="115"/>
      <c r="H2" s="115"/>
      <c r="I2" s="115"/>
      <c r="J2" s="115"/>
      <c r="K2" s="115"/>
      <c r="L2" s="115"/>
      <c r="M2" s="115"/>
      <c r="N2" s="115"/>
      <c r="O2" s="115"/>
    </row>
    <row r="3" spans="1:15" x14ac:dyDescent="0.25">
      <c r="A3" s="115"/>
      <c r="B3" s="115"/>
      <c r="C3" s="115"/>
      <c r="D3" s="115"/>
      <c r="E3" s="115"/>
      <c r="F3" s="115"/>
      <c r="G3" s="115"/>
      <c r="H3" s="115"/>
      <c r="I3" s="115"/>
      <c r="J3" s="115"/>
      <c r="K3" s="115"/>
      <c r="L3" s="115"/>
      <c r="M3" s="115"/>
      <c r="N3" s="115"/>
      <c r="O3" s="115"/>
    </row>
    <row r="4" spans="1:15" x14ac:dyDescent="0.25">
      <c r="A4" s="115"/>
      <c r="B4" s="115"/>
      <c r="C4" s="115"/>
      <c r="D4" s="115"/>
      <c r="E4" s="115"/>
      <c r="F4" s="115"/>
      <c r="G4" s="115"/>
      <c r="H4" s="115"/>
      <c r="I4" s="115"/>
      <c r="J4" s="115"/>
      <c r="K4" s="115"/>
      <c r="L4" s="115"/>
      <c r="M4" s="115"/>
      <c r="N4" s="115"/>
      <c r="O4" s="115"/>
    </row>
    <row r="5" spans="1:15" x14ac:dyDescent="0.25">
      <c r="A5" s="115"/>
      <c r="B5" s="115"/>
      <c r="C5" s="115"/>
      <c r="D5" s="115"/>
      <c r="E5" s="115"/>
      <c r="F5" s="115"/>
      <c r="G5" s="115"/>
      <c r="H5" s="115"/>
      <c r="I5" s="115"/>
      <c r="J5" s="115"/>
      <c r="K5" s="115"/>
      <c r="L5" s="115"/>
      <c r="M5" s="115"/>
      <c r="N5" s="115"/>
      <c r="O5" s="115"/>
    </row>
    <row r="6" spans="1:15" x14ac:dyDescent="0.25">
      <c r="A6" s="115"/>
      <c r="B6" s="115"/>
      <c r="C6" s="115"/>
      <c r="D6" s="115"/>
      <c r="E6" s="115"/>
      <c r="F6" s="115"/>
      <c r="G6" s="115"/>
      <c r="H6" s="115"/>
      <c r="I6" s="115"/>
      <c r="J6" s="115"/>
      <c r="K6" s="115"/>
      <c r="L6" s="115"/>
      <c r="M6" s="115"/>
      <c r="N6" s="115"/>
      <c r="O6" s="115"/>
    </row>
    <row r="7" spans="1:15" x14ac:dyDescent="0.25">
      <c r="A7" s="115"/>
      <c r="B7" s="115"/>
      <c r="C7" s="115"/>
      <c r="D7" s="115"/>
      <c r="E7" s="115"/>
      <c r="F7" s="115"/>
      <c r="G7" s="115"/>
      <c r="H7" s="115"/>
      <c r="I7" s="115"/>
      <c r="J7" s="115"/>
      <c r="K7" s="115"/>
      <c r="L7" s="115"/>
      <c r="M7" s="115"/>
      <c r="N7" s="115"/>
      <c r="O7" s="115"/>
    </row>
    <row r="8" spans="1:15" x14ac:dyDescent="0.25">
      <c r="A8" s="115"/>
      <c r="B8" s="115"/>
      <c r="C8" s="115"/>
      <c r="D8" s="115"/>
      <c r="E8" s="115"/>
      <c r="F8" s="115"/>
      <c r="G8" s="115"/>
      <c r="H8" s="115"/>
      <c r="I8" s="115"/>
      <c r="J8" s="115"/>
      <c r="K8" s="115"/>
      <c r="L8" s="115"/>
      <c r="M8" s="115"/>
      <c r="N8" s="115"/>
      <c r="O8" s="115"/>
    </row>
    <row r="11" spans="1:15" ht="130.5" customHeight="1" x14ac:dyDescent="0.25">
      <c r="A11" s="77" t="s">
        <v>249</v>
      </c>
      <c r="B11" s="114" t="s">
        <v>250</v>
      </c>
      <c r="C11" s="114"/>
      <c r="D11" s="114"/>
      <c r="E11" s="114"/>
      <c r="F11" s="114"/>
      <c r="G11" s="114"/>
      <c r="H11" s="114"/>
      <c r="I11" s="114"/>
      <c r="J11" s="114"/>
      <c r="K11" s="114"/>
      <c r="L11" s="114"/>
      <c r="M11" s="114"/>
      <c r="N11" s="114"/>
      <c r="O11" s="114"/>
    </row>
    <row r="15" spans="1:15" ht="44.25" customHeight="1" x14ac:dyDescent="0.25">
      <c r="A15" s="37" t="s">
        <v>19</v>
      </c>
      <c r="B15" s="114" t="s">
        <v>251</v>
      </c>
      <c r="C15" s="114"/>
      <c r="D15" s="114"/>
      <c r="E15" s="114"/>
      <c r="F15" s="114"/>
      <c r="G15" s="114"/>
      <c r="H15" s="114"/>
      <c r="I15" s="114"/>
      <c r="J15" s="114"/>
      <c r="K15" s="114"/>
      <c r="L15" s="114"/>
      <c r="M15" s="114"/>
      <c r="N15" s="114"/>
      <c r="O15" s="114"/>
    </row>
    <row r="18" spans="1:15" ht="66" x14ac:dyDescent="0.25">
      <c r="A18" s="37" t="s">
        <v>226</v>
      </c>
      <c r="B18" s="114" t="s">
        <v>252</v>
      </c>
      <c r="C18" s="114"/>
      <c r="D18" s="114"/>
      <c r="E18" s="114"/>
      <c r="F18" s="114"/>
      <c r="G18" s="114"/>
      <c r="H18" s="114"/>
      <c r="I18" s="114"/>
      <c r="J18" s="114"/>
      <c r="K18" s="114"/>
      <c r="L18" s="114"/>
      <c r="M18" s="114"/>
      <c r="N18" s="114"/>
      <c r="O18" s="114"/>
    </row>
    <row r="19" spans="1:15" ht="66" x14ac:dyDescent="0.25">
      <c r="A19" s="37" t="s">
        <v>126</v>
      </c>
      <c r="B19" s="114" t="s">
        <v>252</v>
      </c>
      <c r="C19" s="114"/>
      <c r="D19" s="114"/>
      <c r="E19" s="114"/>
      <c r="F19" s="114"/>
      <c r="G19" s="114"/>
      <c r="H19" s="114"/>
      <c r="I19" s="114"/>
      <c r="J19" s="114"/>
      <c r="K19" s="114"/>
      <c r="L19" s="114"/>
      <c r="M19" s="114"/>
      <c r="N19" s="114"/>
      <c r="O19" s="114"/>
    </row>
    <row r="20" spans="1:15" ht="66" x14ac:dyDescent="0.25">
      <c r="A20" s="37" t="s">
        <v>127</v>
      </c>
      <c r="B20" s="114" t="s">
        <v>252</v>
      </c>
      <c r="C20" s="114"/>
      <c r="D20" s="114"/>
      <c r="E20" s="114"/>
      <c r="F20" s="114"/>
      <c r="G20" s="114"/>
      <c r="H20" s="114"/>
      <c r="I20" s="114"/>
      <c r="J20" s="114"/>
      <c r="K20" s="114"/>
      <c r="L20" s="114"/>
      <c r="M20" s="114"/>
      <c r="N20" s="114"/>
      <c r="O20" s="114"/>
    </row>
  </sheetData>
  <mergeCells count="6">
    <mergeCell ref="B20:O20"/>
    <mergeCell ref="A1:O8"/>
    <mergeCell ref="B11:O11"/>
    <mergeCell ref="B15:O15"/>
    <mergeCell ref="B18:O18"/>
    <mergeCell ref="B19:O19"/>
  </mergeCells>
  <pageMargins left="0.7" right="0.7" top="0.78740157499999996" bottom="0.78740157499999996" header="0.3" footer="0.3"/>
  <pageSetup paperSize="9" scale="8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B8D85B-2A13-4DE3-BE5A-E1D191CA6229}">
  <ds:schemaRefs>
    <ds:schemaRef ds:uri="http://purl.org/dc/elements/1.1/"/>
    <ds:schemaRef ds:uri="http://schemas.microsoft.com/office/2006/metadata/properties"/>
    <ds:schemaRef ds:uri="d64b62dc-36e9-4e5d-85f8-d1c113d1175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FA458A-9A8C-475A-8A5D-DCA12CB3DA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Položkový rozpočet</vt:lpstr>
      <vt:lpstr>Technické vybavení skříní dílny</vt:lpstr>
      <vt:lpstr>Popis </vt:lpstr>
      <vt:lpstr>'Položkový rozpočet'!Oblast_tisku</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Dragounová Hana, Mgr.</dc:creator>
  <cp:keywords/>
  <dc:description/>
  <cp:lastModifiedBy>Poór Tereza, Mgr.</cp:lastModifiedBy>
  <cp:revision/>
  <cp:lastPrinted>2025-03-12T06:33:17Z</cp:lastPrinted>
  <dcterms:created xsi:type="dcterms:W3CDTF">2018-06-08T07:37:31Z</dcterms:created>
  <dcterms:modified xsi:type="dcterms:W3CDTF">2025-05-12T06:46:51Z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