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E8E187AC-668B-4C70-A1CB-EFBE4E9D1D7F}" xr6:coauthVersionLast="47" xr6:coauthVersionMax="47" xr10:uidLastSave="{00000000-0000-0000-0000-000000000000}"/>
  <bookViews>
    <workbookView xWindow="12" yWindow="0" windowWidth="23016" windowHeight="12360" xr2:uid="{00000000-000D-0000-FFFF-FFFF00000000}"/>
  </bookViews>
  <sheets>
    <sheet name="5Z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I22" i="1" s="1"/>
  <c r="H23" i="1"/>
  <c r="I23" i="1" s="1"/>
  <c r="H24" i="1"/>
  <c r="J23" i="1" l="1"/>
  <c r="I24" i="1"/>
  <c r="J24" i="1" s="1"/>
  <c r="J22" i="1"/>
  <c r="H29" i="1" l="1"/>
  <c r="H28" i="1"/>
  <c r="H27" i="1"/>
  <c r="I27" i="1" s="1"/>
  <c r="J27" i="1" s="1"/>
  <c r="H26" i="1"/>
  <c r="H25" i="1"/>
  <c r="I25" i="1" s="1"/>
  <c r="H21" i="1"/>
  <c r="I21" i="1" s="1"/>
  <c r="J21" i="1" s="1"/>
  <c r="H14" i="1"/>
  <c r="J25" i="1" l="1"/>
  <c r="I28" i="1"/>
  <c r="J28" i="1" s="1"/>
  <c r="I26" i="1"/>
  <c r="J26" i="1" s="1"/>
  <c r="I29" i="1"/>
  <c r="J29" i="1" s="1"/>
  <c r="I14" i="1"/>
  <c r="J14" i="1" s="1"/>
  <c r="H13" i="1" l="1"/>
  <c r="I13" i="1" s="1"/>
  <c r="J13" i="1" s="1"/>
  <c r="H41" i="1" l="1"/>
  <c r="I41" i="1" l="1"/>
  <c r="J41" i="1" s="1"/>
  <c r="H37" i="1"/>
  <c r="I37" i="1" s="1"/>
  <c r="H38" i="1"/>
  <c r="I38" i="1" s="1"/>
  <c r="H39" i="1"/>
  <c r="I39" i="1" s="1"/>
  <c r="H40" i="1"/>
  <c r="I40" i="1" s="1"/>
  <c r="J40" i="1" s="1"/>
  <c r="H31" i="1"/>
  <c r="H32" i="1"/>
  <c r="I32" i="1" s="1"/>
  <c r="H33" i="1"/>
  <c r="I33" i="1" s="1"/>
  <c r="H34" i="1"/>
  <c r="I34" i="1" s="1"/>
  <c r="H35" i="1"/>
  <c r="H17" i="1"/>
  <c r="I17" i="1" s="1"/>
  <c r="J17" i="1" s="1"/>
  <c r="H18" i="1"/>
  <c r="H19" i="1"/>
  <c r="H20" i="1"/>
  <c r="H16" i="1"/>
  <c r="I16" i="1" s="1"/>
  <c r="H10" i="1"/>
  <c r="H11" i="1"/>
  <c r="I11" i="1" s="1"/>
  <c r="H12" i="1"/>
  <c r="I12" i="1" s="1"/>
  <c r="J12" i="1" s="1"/>
  <c r="I10" i="1" l="1"/>
  <c r="H43" i="1"/>
  <c r="J37" i="1"/>
  <c r="I35" i="1"/>
  <c r="J35" i="1" s="1"/>
  <c r="J32" i="1"/>
  <c r="J34" i="1"/>
  <c r="J16" i="1"/>
  <c r="I20" i="1"/>
  <c r="J20" i="1" s="1"/>
  <c r="I18" i="1"/>
  <c r="J18" i="1" s="1"/>
  <c r="I31" i="1"/>
  <c r="J31" i="1" s="1"/>
  <c r="J11" i="1"/>
  <c r="J39" i="1"/>
  <c r="J38" i="1"/>
  <c r="J33" i="1"/>
  <c r="I19" i="1"/>
  <c r="J19" i="1" s="1"/>
  <c r="J10" i="1" l="1"/>
  <c r="I43" i="1"/>
  <c r="J43" i="1" s="1"/>
</calcChain>
</file>

<file path=xl/sharedStrings.xml><?xml version="1.0" encoding="utf-8"?>
<sst xmlns="http://schemas.openxmlformats.org/spreadsheetml/2006/main" count="138" uniqueCount="59">
  <si>
    <t>Číslo položky</t>
  </si>
  <si>
    <t>Požadované množštví</t>
  </si>
  <si>
    <t>Název položky</t>
  </si>
  <si>
    <t>DOPLNÍ DODAVATEL</t>
  </si>
  <si>
    <t>Jednotková cena v Kč bez DPH</t>
  </si>
  <si>
    <t xml:space="preserve">Zadavatelem požadovaná min. technická specifikace </t>
  </si>
  <si>
    <t>Cena celkem v Kč bez DPH</t>
  </si>
  <si>
    <t>Cena celkem v Kč včetně DPH</t>
  </si>
  <si>
    <t>Vyčíslení DPH v Kč</t>
  </si>
  <si>
    <t>Příloha č. 1 Kupní smlouvy - Soupis předmětu plnění</t>
  </si>
  <si>
    <t>Parametry nabízeného plnění</t>
  </si>
  <si>
    <t>DODAVATEL DOPLNÍ VLASTNÍ TECHNICKOU SPECIFIKACI (NESTAČÍ OPSAT ZADAVATELEM UVEDENOU SPECIFIKACI)</t>
  </si>
  <si>
    <t>Jednotka</t>
  </si>
  <si>
    <t>ks</t>
  </si>
  <si>
    <t xml:space="preserve"> Součástí dodávky jsou veškeré potřebné instalační materiály jako kabely, lišty, konektory (HDMI VGA, Cinch atd.) včetně revize elektroinstalace a dopravy, kompletní instalace veškerých komponent na místě - tabule budou umístěny ve vybavovaných učebnách.</t>
  </si>
  <si>
    <t>Interaktivní tabule</t>
  </si>
  <si>
    <t>SW pro interaktivní tabuli</t>
  </si>
  <si>
    <t>Reproduktory</t>
  </si>
  <si>
    <t>Projektor</t>
  </si>
  <si>
    <t>Vizualizér</t>
  </si>
  <si>
    <t>3D tiskárna</t>
  </si>
  <si>
    <t>Celková cena za předmět plnění</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</si>
  <si>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</si>
  <si>
    <t>5. ZŠ</t>
  </si>
  <si>
    <t>Učebna přírodních věd</t>
  </si>
  <si>
    <t>Interaktivní tabule s poměrem stran 16:10. Úhlopříčka obrazu min. 220 cm. Dotyková plocha min. 115 x 185 cm. Dotyková technologie s rozpoznáním min. 20 současných dotyků a gest. Odolný magnetický povrch. Součástí musí být min. 2 ks popisovačů. Tabule automaticky rozezná dotyk prstem, popisovačem nebo dlaní pro mazání digitálního inkoustu. Napájení pomocí USB z počítače. Dodávka včetně poličky pro popisovač. Propojení s přídavným dataprojektorem. Cena včetně dopravy, instalace.</t>
  </si>
  <si>
    <t>SW balíček SMART Výukový software který obsahuje: 
-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t>
  </si>
  <si>
    <t>Přídavné reproduktory s možností uchycení na pylonový pojezd tabule, výkon 20 W. Cena zahrnuje instalaci, dopravu a zprovoznění.</t>
  </si>
  <si>
    <t>Projektor s ultrakrátkou projekční vzdáleností (UST), svítivost min. 4000 ANSI/LM, zdroj světla s životností 20000 (lampa nebo laser), rozlišení obrazu min. 1280x800, poměr stran obrazu 16:10. Včetně držáku na stěnu.</t>
  </si>
  <si>
    <t>Bezdrátová dokumentová kamera s flexibilním ramenem, s možností práce úplně bez kabelů - přenos obrazu přes Wifi, napájení z baterie. Min. 10x zoom. LED osvětlení snímaného objektu, ruční a automatické ovládání ostření a jasu. Snímaná plocha min A4. Jednoduché ovládání vizualizéru Cena včetně dopravy, instalace.</t>
  </si>
  <si>
    <t>Učebna robotiky</t>
  </si>
  <si>
    <t>Sestava interaktivního displeje</t>
  </si>
  <si>
    <t>Mobilní stojan</t>
  </si>
  <si>
    <t>Elektricky výškově nastavitelný mobilní stojan. Kolečka s brzdou. Rozsah pohybu 850 mm. Nosnost 110 kg. Pojistka proti přiskřípnutí.Včetně dopravy a instalace.</t>
  </si>
  <si>
    <t>Kabel HDMI a extender</t>
  </si>
  <si>
    <t>Kabel HDMI, min. 4K*2K @ 60Hz, min. 10m. Včetně HDMI extenderu pro zesílení signálu podporující přenos na min. 30 m, podpora rozlišení min. 4K*2K @ 60Hz, HDCP kompatibilní. Včetně HDMI kabelu 0,5 m, (M/M), min. rozlišení  4K*2K @ 60Hz. Cena včetně dopravy, instalace.</t>
  </si>
  <si>
    <t>Repeater aktivní USB</t>
  </si>
  <si>
    <t>USB repeater pro prodlužování USB kabelů, délka min. 5 m. Cena včetně dopravy, instalace.</t>
  </si>
  <si>
    <t>HDMI rozbočovač</t>
  </si>
  <si>
    <t>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t>
  </si>
  <si>
    <t>Stolní vizualizér</t>
  </si>
  <si>
    <t>Bezdrátová dokumentová kamera s flexibilním ramenem, s možností práce úplně bez kabelů - přenos obrazu přes Wifi, napájení z baterie. Min. 10x zoom. LED osvětlení snímaného objektu, ruční a automatické ovládání ostření a jasu. Snímaná plocha min A4. Jednoduché ovládání vizualizéru Cena včetně dopravy, instalace. Cena včetně dopravy, instalace.</t>
  </si>
  <si>
    <t>3D Creative station sestava</t>
  </si>
  <si>
    <t>Pracovní stanice, case Tower, min. 500W zdrojem, sestav pro provoz 24/7, výkon CPU min. 36000 dle nezávislého testu cpubenchmark.net s min. 20 PCIe linkami, operační paměť min. 32GB DDR5, grafická karta s min. 8GB paměti DDR6, SSD M.2 disk s kapacitou min. 512GB, čtečka MCR, Gbit síťová karta, Wifi standardu ax, bluetooth, klávesnici a myš stejného výrobce, 4x video výstup, přítomnost TPM modulu minimálně verze 2, operační systém s podporu AD (domény), servisní služby s odezvou do následujícího pracovního dne od nahlášení servisní události. Cena včetně dopravy a instalace.</t>
  </si>
  <si>
    <t>Monitor dotykový s viditelnou úhlopříčkou min. 23,8 palců, rozlišení 1920x1080, panel IIPS, matný, antireflexní, LED podsvícení, Flicker Free, jas 300 cd/m2, statický kontrast 1000:1, odezva 5 ms, výškově nastavitelný 150mm, pivot rotace, usb hub, konektory, DP, HDMI, USB-A, USB-B,  výškově nastavitelný stojan až 150mm, bez integrovaných reproduktorů. Cena včetně dopravy a instalace.</t>
  </si>
  <si>
    <t>Grafický tablet 21,5" IPS displej, 1920 × 1080, aktivní plocha 476 × 268 mm, 8192 úrovní přítlaku, rozlišení snímací vrstvy 5080 lpi, barevný rozsah Adobe RGB 94 %, napájení přes USB, stylus. Cena včetně dopravy a instalace.</t>
  </si>
  <si>
    <t>3D skener nabízející 3 skenovací módy zarovnání a to obrysy/otočný stolek/manuální. Přesnost jednotlivého snímku je ≤0,05mm, minimální rozměry snímaného objektu jsou 30×30×30mm, maximální rozměry snímaného objektu jsou 1200×1200×1200mm (v ručním režimu) / 200×200×200mm (využití točny). Dále pak disponuje dalšími vlastnostmi jako rozsah jednotlivého snímku 200×150mm, rychlost snímání &lt; 4s, vzdálenost bodů 0,17–0,2mm. Podporuje barevné textury, formát exportovaných souboru OBJ, STL, ASC, PLY. Rozlišení snímací kamery je 1,3 MPx a jako zdroj strukturálního osvitu slouží bílé světlo. Nezbytnou součásti je kalibrační deska s podporou autokalibrace a točna se značkami, která napomáhá 3D skenovacímu procesu a umožní skenování objektů rychle a detailně. Včetně dopravy a instalace.</t>
  </si>
  <si>
    <t>3D tiskárna - technologie tisku FDM, tisková plocha až 250x 210x 210mm, celkový modelovací prostor až 11.025cm3, výška vrstvy od 0.05mm, vyměnitelná tryska průměru např.0.4mm, která je schopná zpracovávat materiály v teplotním rozsahu do min. 280°C., tiskový materiál je struna o průměru 1.75mm, rychlost tisku min. 200+ mm/s,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USB 2.0, součástí je software pro ovládání zařízení i pro finální přípravu modelů pro tisk bez nutnosti dalších úprav. Cena včetně dopravy a instalace.</t>
  </si>
  <si>
    <t>Učebna dílny - elektro</t>
  </si>
  <si>
    <t xml:space="preserve">Učebna dílny - polytechnika  </t>
  </si>
  <si>
    <t>Min. 10.2palcový (úhlopříčně) Multi‑Touch displej IPS 2160 × 1620, šesti jádrový procesor,  paměť 3GB, uložiště 256GB, WiFi a/b/g/n/​ac, Bluetooth 4.2, přední 12Mpx kamera, zadní fotoaparát 8 Mpix s rozlišením 1080p, systémový konektor Lightning / USB-C, operační systém kompatibilní s iOS, tříosý gyroskop, akcelerometr, barometr, snímač okolního osvětlení, čtečka otisku prstů, vestavěná dobíjecí baterie s výdrží až 10 hodin.</t>
  </si>
  <si>
    <t>Ochranné pouzdro</t>
  </si>
  <si>
    <t>Ochranné pouzdro se stojánkem, kompatibilní s poptávaným zařízením. Nabízí přesně padnoucí výřezy, vysoce kvalitní zpracování, polohovací stojánek a držák pro stylus.</t>
  </si>
  <si>
    <t>Nabíjecí box</t>
  </si>
  <si>
    <t>Nabíjecí box pro hromadné nabíjení tabletů. Maximální rozměry uložených zařízení mohou být 260 x 185 x 20 mm. Nabíjecí box nabízí 10 samostatným pozic pro dobíjení zařízení.</t>
  </si>
  <si>
    <t>SW balíček - Výukový software který obsahuje: 
-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t>
  </si>
  <si>
    <t>Interaktivní displej s úhlopříčkou min. 75" (190cm)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SW balíček  výukový sw včetně přístupu do  Výukového sw Online min. na 12 měsíců pro min. 5 uživatelů. Cena včetně dopravy, kabeláže, instalace a nastavení.</t>
  </si>
  <si>
    <t>Tablet</t>
  </si>
  <si>
    <t>Název veřejné zakázky: Podpora zvýšení klíčových kompetencí žáků v oblasti přírodovědného a technického vzdělávání na 5. ZŠ Cheb – ICT vybavení učeben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</si>
</sst>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name val="Times New Roman"/>
      <family val="1"/>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0"/>
      <color indexed="8"/>
      <name val="Times New Roman"/>
      <family val="1"/>
      <charset val="238"/>
    </font>
    <font>
      <sz val="12"/>
      <color rgb="FFFF0000"/>
      <name val="Times New Roman"/>
      <family val="1"/>
      <charset val="238"/>
    </font>
    <font>
      <sz val="9"/>
      <name val="Times New Roman"/>
      <family val="1"/>
      <charset val="238"/>
    </font>
    <font>
      <sz val="9"/>
      <color theme="1"/>
      <name val="Times New Roman"/>
      <family val="1"/>
      <charset val="238"/>
    </font>
    <font>
      <sz val="9"/>
      <color indexed="8"/>
      <name val="Times New Roman"/>
      <family val="1"/>
      <charset val="238"/>
    </font>
    <font>
      <sz val="8"/>
      <color theme="1"/>
      <name val="Times New Roman"/>
      <family val="1"/>
      <charset val="238"/>
    </font>
    <font>
      <i/>
      <sz val="8"/>
      <color rgb="FFFF0000"/>
      <name val="Times New Roman"/>
      <family val="1"/>
      <charset val="238"/>
    </font>
    <font>
      <b/>
      <sz val="12"/>
      <color rgb="FFFF0000"/>
      <name val="Times New Roman"/>
      <family val="1"/>
      <charset val="238"/>
    </font>
    <font>
      <b/>
      <sz val="16"/>
      <color theme="1"/>
      <name val="Times New Roman"/>
      <family val="1"/>
      <charset val="238"/>
    </font>
    <font>
      <b/>
      <sz val="16"/>
      <color theme="1"/>
      <name val="Calibri"/>
      <family val="2"/>
      <charset val="238"/>
      <scheme val="minor"/>
    </font>
    <font>
      <b/>
      <sz val="14"/>
      <color theme="1"/>
      <name val="Times New Roman"/>
      <family val="1"/>
      <charset val="23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ck">
        <color indexed="64"/>
      </bottom>
      <diagonal/>
    </border>
    <border>
      <left style="thin">
        <color auto="1"/>
      </left>
      <right style="medium">
        <color indexed="64"/>
      </right>
      <top style="thick">
        <color auto="1"/>
      </top>
      <bottom style="thick">
        <color auto="1"/>
      </bottom>
      <diagonal/>
    </border>
    <border>
      <left style="medium">
        <color indexed="64"/>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78">
    <xf numFmtId="0" fontId="0" fillId="0" borderId="0" xfId="0"/>
    <xf numFmtId="0" fontId="1"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xf>
    <xf numFmtId="0" fontId="11" fillId="0" borderId="6" xfId="0" applyFont="1" applyBorder="1" applyAlignment="1">
      <alignment horizontal="center" vertical="center" wrapText="1"/>
    </xf>
    <xf numFmtId="0" fontId="6" fillId="0" borderId="6" xfId="0" applyFont="1" applyBorder="1" applyAlignment="1">
      <alignment horizontal="center" vertical="center"/>
    </xf>
    <xf numFmtId="0" fontId="13" fillId="0" borderId="6" xfId="0" applyFont="1" applyBorder="1" applyAlignment="1">
      <alignment horizontal="center" vertical="center" wrapText="1"/>
    </xf>
    <xf numFmtId="0" fontId="15" fillId="4" borderId="6" xfId="0" applyFont="1" applyFill="1" applyBorder="1" applyAlignment="1">
      <alignment vertical="center" wrapText="1"/>
    </xf>
    <xf numFmtId="0" fontId="15" fillId="0" borderId="6" xfId="0" applyFont="1" applyBorder="1" applyAlignment="1">
      <alignment horizontal="center" vertical="center" wrapText="1"/>
    </xf>
    <xf numFmtId="0" fontId="13" fillId="0" borderId="6" xfId="0" applyFont="1" applyBorder="1" applyAlignment="1">
      <alignment vertical="center" wrapText="1"/>
    </xf>
    <xf numFmtId="0" fontId="13" fillId="0" borderId="6" xfId="1" applyFont="1" applyBorder="1" applyAlignment="1">
      <alignment horizontal="left" vertical="center" wrapText="1"/>
    </xf>
    <xf numFmtId="0" fontId="14" fillId="0" borderId="6" xfId="0" applyFont="1" applyBorder="1" applyAlignment="1">
      <alignment horizontal="center" vertical="center" wrapText="1"/>
    </xf>
    <xf numFmtId="4" fontId="16" fillId="0" borderId="10" xfId="0" applyNumberFormat="1" applyFont="1" applyBorder="1" applyAlignment="1">
      <alignment horizontal="center" vertical="center"/>
    </xf>
    <xf numFmtId="4" fontId="16" fillId="0" borderId="6" xfId="0" applyNumberFormat="1" applyFont="1" applyBorder="1" applyAlignment="1">
      <alignment horizontal="center" vertical="center"/>
    </xf>
    <xf numFmtId="4" fontId="16" fillId="0" borderId="11" xfId="0" applyNumberFormat="1" applyFont="1" applyBorder="1" applyAlignment="1">
      <alignment horizontal="center" vertical="center"/>
    </xf>
    <xf numFmtId="4" fontId="16" fillId="0" borderId="15" xfId="0" applyNumberFormat="1" applyFont="1" applyBorder="1" applyAlignment="1">
      <alignment horizontal="center" vertical="center"/>
    </xf>
    <xf numFmtId="4" fontId="16" fillId="0" borderId="10" xfId="0" applyNumberFormat="1" applyFont="1" applyBorder="1" applyAlignment="1">
      <alignment horizontal="center" vertical="center" wrapText="1"/>
    </xf>
    <xf numFmtId="0" fontId="12" fillId="0" borderId="0" xfId="0" applyFont="1"/>
    <xf numFmtId="0" fontId="6" fillId="0" borderId="10" xfId="0" applyFont="1" applyBorder="1" applyAlignment="1">
      <alignment horizontal="center" vertical="center"/>
    </xf>
    <xf numFmtId="0" fontId="12" fillId="0" borderId="0" xfId="0" applyFont="1" applyAlignment="1">
      <alignment vertical="center"/>
    </xf>
    <xf numFmtId="0" fontId="1" fillId="0" borderId="0" xfId="0" applyFont="1" applyAlignment="1">
      <alignment vertical="center"/>
    </xf>
    <xf numFmtId="0" fontId="7" fillId="0" borderId="25" xfId="0" applyFont="1" applyBorder="1" applyAlignment="1">
      <alignment horizontal="center" vertical="center"/>
    </xf>
    <xf numFmtId="0" fontId="7" fillId="0" borderId="22" xfId="0" applyFont="1" applyBorder="1" applyAlignment="1">
      <alignment horizontal="center" vertical="center"/>
    </xf>
    <xf numFmtId="0" fontId="7" fillId="0" borderId="28" xfId="0" applyFont="1" applyBorder="1" applyAlignment="1">
      <alignment horizontal="center" vertical="center"/>
    </xf>
    <xf numFmtId="4" fontId="16" fillId="0" borderId="11" xfId="0" applyNumberFormat="1" applyFont="1" applyBorder="1" applyAlignment="1">
      <alignment horizontal="center" vertical="center" wrapText="1"/>
    </xf>
    <xf numFmtId="0" fontId="4" fillId="3" borderId="1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4" fillId="4" borderId="6" xfId="0" applyFont="1" applyFill="1" applyBorder="1" applyAlignment="1">
      <alignment vertical="center" wrapText="1"/>
    </xf>
    <xf numFmtId="0" fontId="6" fillId="0" borderId="6" xfId="0" applyFont="1" applyBorder="1" applyAlignment="1">
      <alignment horizontal="center" vertical="center" wrapText="1"/>
    </xf>
    <xf numFmtId="0" fontId="17" fillId="5" borderId="10" xfId="0" applyFont="1" applyFill="1" applyBorder="1" applyAlignment="1" applyProtection="1">
      <alignment horizontal="center" vertical="center" wrapText="1"/>
      <protection locked="0"/>
    </xf>
    <xf numFmtId="4" fontId="16" fillId="5" borderId="6" xfId="0" applyNumberFormat="1" applyFont="1" applyFill="1" applyBorder="1" applyAlignment="1" applyProtection="1">
      <alignment horizontal="center" vertical="center" wrapText="1"/>
      <protection locked="0"/>
    </xf>
    <xf numFmtId="0" fontId="3"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7" fillId="5" borderId="6" xfId="0" applyFont="1" applyFill="1" applyBorder="1" applyAlignment="1" applyProtection="1">
      <alignment horizontal="center" vertical="center" wrapText="1"/>
      <protection locked="0"/>
    </xf>
    <xf numFmtId="4" fontId="1" fillId="0" borderId="29" xfId="0" applyNumberFormat="1" applyFont="1" applyBorder="1" applyAlignment="1">
      <alignment horizontal="center" vertical="center"/>
    </xf>
    <xf numFmtId="4" fontId="1" fillId="0" borderId="30" xfId="0" applyNumberFormat="1" applyFont="1" applyBorder="1" applyAlignment="1">
      <alignment horizontal="center" vertical="center"/>
    </xf>
    <xf numFmtId="4" fontId="1" fillId="0" borderId="31" xfId="0" applyNumberFormat="1" applyFont="1" applyBorder="1" applyAlignment="1">
      <alignment horizontal="center" vertical="center"/>
    </xf>
    <xf numFmtId="0" fontId="14" fillId="0" borderId="22" xfId="0" applyFont="1" applyBorder="1" applyAlignment="1">
      <alignment horizontal="center" vertical="center"/>
    </xf>
    <xf numFmtId="0" fontId="1" fillId="0" borderId="0" xfId="0" applyFont="1" applyAlignment="1">
      <alignment horizontal="left"/>
    </xf>
    <xf numFmtId="0" fontId="0" fillId="0" borderId="0" xfId="0"/>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9"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9" fillId="3"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cellXfs>
  <cellStyles count="2">
    <cellStyle name="Normální" xfId="0" builtinId="0"/>
    <cellStyle name="Normální 5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2585004</xdr:colOff>
      <xdr:row>43</xdr:row>
      <xdr:rowOff>189184</xdr:rowOff>
    </xdr:from>
    <xdr:to>
      <xdr:col>5</xdr:col>
      <xdr:colOff>3288096</xdr:colOff>
      <xdr:row>47</xdr:row>
      <xdr:rowOff>144516</xdr:rowOff>
    </xdr:to>
    <xdr:pic>
      <xdr:nvPicPr>
        <xdr:cNvPr id="3" name="Obrázek 1">
          <a:extLst>
            <a:ext uri="{FF2B5EF4-FFF2-40B4-BE49-F238E27FC236}">
              <a16:creationId xmlns:a16="http://schemas.microsoft.com/office/drawing/2014/main" id="{6E6951F4-23F9-11E6-B7B0-96243890D3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7125" y="29605012"/>
          <a:ext cx="6273574" cy="743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topLeftCell="A28" zoomScale="130" zoomScaleNormal="130" zoomScalePageLayoutView="90" workbookViewId="0">
      <selection activeCell="D28" sqref="D28"/>
    </sheetView>
  </sheetViews>
  <sheetFormatPr defaultColWidth="9.109375" defaultRowHeight="15.6" x14ac:dyDescent="0.3"/>
  <cols>
    <col min="1" max="1" width="6.6640625" style="1" customWidth="1"/>
    <col min="2" max="2" width="11.33203125" style="1" customWidth="1"/>
    <col min="3" max="3" width="64.5546875" style="4" customWidth="1"/>
    <col min="4" max="4" width="10.109375" style="1" customWidth="1"/>
    <col min="5" max="5" width="8.88671875" style="1" customWidth="1"/>
    <col min="6" max="6" width="52.109375" style="1" customWidth="1"/>
    <col min="7" max="7" width="11.44140625" style="1" customWidth="1"/>
    <col min="8" max="8" width="15" style="1" customWidth="1"/>
    <col min="9" max="9" width="11.33203125" style="1" customWidth="1"/>
    <col min="10" max="10" width="16.44140625" style="1" customWidth="1"/>
    <col min="11" max="16384" width="9.109375" style="1"/>
  </cols>
  <sheetData>
    <row r="1" spans="1:11" ht="16.2" thickBot="1" x14ac:dyDescent="0.35">
      <c r="A1" s="52" t="s">
        <v>9</v>
      </c>
      <c r="B1" s="53"/>
      <c r="C1" s="53"/>
      <c r="D1" s="53"/>
      <c r="E1" s="53"/>
      <c r="F1" s="53"/>
      <c r="G1" s="53"/>
      <c r="H1" s="53"/>
      <c r="I1" s="53"/>
      <c r="J1" s="54"/>
    </row>
    <row r="2" spans="1:11" x14ac:dyDescent="0.3">
      <c r="A2" s="65" t="s">
        <v>58</v>
      </c>
      <c r="B2" s="66"/>
      <c r="C2" s="66"/>
      <c r="D2" s="66"/>
      <c r="E2" s="66"/>
      <c r="F2" s="66"/>
      <c r="G2" s="66"/>
      <c r="H2" s="66"/>
      <c r="I2" s="66"/>
      <c r="J2" s="67"/>
    </row>
    <row r="3" spans="1:11" ht="15" customHeight="1" thickBot="1" x14ac:dyDescent="0.35">
      <c r="A3" s="68"/>
      <c r="B3" s="69"/>
      <c r="C3" s="69"/>
      <c r="D3" s="69"/>
      <c r="E3" s="69"/>
      <c r="F3" s="69"/>
      <c r="G3" s="69"/>
      <c r="H3" s="69"/>
      <c r="I3" s="69"/>
      <c r="J3" s="70"/>
    </row>
    <row r="4" spans="1:11" ht="72.75" customHeight="1" x14ac:dyDescent="0.3">
      <c r="A4" s="72" t="s">
        <v>22</v>
      </c>
      <c r="B4" s="73"/>
      <c r="C4" s="73"/>
      <c r="D4" s="73"/>
      <c r="E4" s="73"/>
      <c r="F4" s="73"/>
      <c r="G4" s="73"/>
      <c r="H4" s="73"/>
      <c r="I4" s="73"/>
      <c r="J4" s="74"/>
    </row>
    <row r="5" spans="1:11" ht="41.25" customHeight="1" x14ac:dyDescent="0.3">
      <c r="A5" s="62" t="s">
        <v>14</v>
      </c>
      <c r="B5" s="63"/>
      <c r="C5" s="63"/>
      <c r="D5" s="63"/>
      <c r="E5" s="63"/>
      <c r="F5" s="63"/>
      <c r="G5" s="63"/>
      <c r="H5" s="63"/>
      <c r="I5" s="63"/>
      <c r="J5" s="64"/>
      <c r="K5" s="18"/>
    </row>
    <row r="6" spans="1:11" ht="52.5" customHeight="1" x14ac:dyDescent="0.3">
      <c r="A6" s="58" t="s">
        <v>0</v>
      </c>
      <c r="B6" s="59" t="s">
        <v>2</v>
      </c>
      <c r="C6" s="59" t="s">
        <v>5</v>
      </c>
      <c r="D6" s="61" t="s">
        <v>1</v>
      </c>
      <c r="E6" s="71" t="s">
        <v>12</v>
      </c>
      <c r="F6" s="26" t="s">
        <v>10</v>
      </c>
      <c r="G6" s="27" t="s">
        <v>4</v>
      </c>
      <c r="H6" s="59" t="s">
        <v>6</v>
      </c>
      <c r="I6" s="59" t="s">
        <v>8</v>
      </c>
      <c r="J6" s="60" t="s">
        <v>7</v>
      </c>
    </row>
    <row r="7" spans="1:11" s="2" customFormat="1" ht="32.25" customHeight="1" thickBot="1" x14ac:dyDescent="0.35">
      <c r="A7" s="58"/>
      <c r="B7" s="59"/>
      <c r="C7" s="59"/>
      <c r="D7" s="61"/>
      <c r="E7" s="61"/>
      <c r="F7" s="32" t="s">
        <v>3</v>
      </c>
      <c r="G7" s="33" t="s">
        <v>3</v>
      </c>
      <c r="H7" s="59"/>
      <c r="I7" s="59"/>
      <c r="J7" s="60"/>
    </row>
    <row r="8" spans="1:11" s="2" customFormat="1" ht="32.25" customHeight="1" thickBot="1" x14ac:dyDescent="0.35">
      <c r="A8" s="75" t="s">
        <v>23</v>
      </c>
      <c r="B8" s="76"/>
      <c r="C8" s="76"/>
      <c r="D8" s="76"/>
      <c r="E8" s="76"/>
      <c r="F8" s="76"/>
      <c r="G8" s="76"/>
      <c r="H8" s="76"/>
      <c r="I8" s="76"/>
      <c r="J8" s="77"/>
    </row>
    <row r="9" spans="1:11" s="21" customFormat="1" ht="36" customHeight="1" x14ac:dyDescent="0.3">
      <c r="A9" s="55" t="s">
        <v>24</v>
      </c>
      <c r="B9" s="56"/>
      <c r="C9" s="56"/>
      <c r="D9" s="56"/>
      <c r="E9" s="56"/>
      <c r="F9" s="56"/>
      <c r="G9" s="56"/>
      <c r="H9" s="56"/>
      <c r="I9" s="56"/>
      <c r="J9" s="57"/>
      <c r="K9" s="20"/>
    </row>
    <row r="10" spans="1:11" s="3" customFormat="1" ht="72" x14ac:dyDescent="0.3">
      <c r="A10" s="38">
        <v>1</v>
      </c>
      <c r="B10" s="12" t="s">
        <v>15</v>
      </c>
      <c r="C10" s="11" t="s">
        <v>25</v>
      </c>
      <c r="D10" s="5">
        <v>1</v>
      </c>
      <c r="E10" s="6" t="s">
        <v>13</v>
      </c>
      <c r="F10" s="34" t="s">
        <v>11</v>
      </c>
      <c r="G10" s="31"/>
      <c r="H10" s="14">
        <f t="shared" ref="H10:H14" si="0">G10*D10</f>
        <v>0</v>
      </c>
      <c r="I10" s="14">
        <f t="shared" ref="I10:I12" si="1">H10*0.21</f>
        <v>0</v>
      </c>
      <c r="J10" s="16">
        <f t="shared" ref="J10:J12" si="2">SUM(H10:I10)</f>
        <v>0</v>
      </c>
    </row>
    <row r="11" spans="1:11" s="3" customFormat="1" ht="144" x14ac:dyDescent="0.3">
      <c r="A11" s="38">
        <v>2</v>
      </c>
      <c r="B11" s="12" t="s">
        <v>16</v>
      </c>
      <c r="C11" s="11" t="s">
        <v>55</v>
      </c>
      <c r="D11" s="5">
        <v>1</v>
      </c>
      <c r="E11" s="19" t="s">
        <v>13</v>
      </c>
      <c r="F11" s="30" t="s">
        <v>11</v>
      </c>
      <c r="G11" s="31"/>
      <c r="H11" s="13">
        <f t="shared" si="0"/>
        <v>0</v>
      </c>
      <c r="I11" s="13">
        <f t="shared" si="1"/>
        <v>0</v>
      </c>
      <c r="J11" s="15">
        <f t="shared" si="2"/>
        <v>0</v>
      </c>
    </row>
    <row r="12" spans="1:11" s="3" customFormat="1" ht="24" x14ac:dyDescent="0.3">
      <c r="A12" s="38">
        <v>3</v>
      </c>
      <c r="B12" s="12" t="s">
        <v>17</v>
      </c>
      <c r="C12" s="11" t="s">
        <v>27</v>
      </c>
      <c r="D12" s="5">
        <v>1</v>
      </c>
      <c r="E12" s="19" t="s">
        <v>13</v>
      </c>
      <c r="F12" s="30" t="s">
        <v>11</v>
      </c>
      <c r="G12" s="31"/>
      <c r="H12" s="13">
        <f t="shared" si="0"/>
        <v>0</v>
      </c>
      <c r="I12" s="13">
        <f t="shared" si="1"/>
        <v>0</v>
      </c>
      <c r="J12" s="15">
        <f t="shared" si="2"/>
        <v>0</v>
      </c>
    </row>
    <row r="13" spans="1:11" s="3" customFormat="1" ht="36" x14ac:dyDescent="0.3">
      <c r="A13" s="38">
        <v>4</v>
      </c>
      <c r="B13" s="12" t="s">
        <v>18</v>
      </c>
      <c r="C13" s="11" t="s">
        <v>28</v>
      </c>
      <c r="D13" s="5">
        <v>1</v>
      </c>
      <c r="E13" s="19" t="s">
        <v>13</v>
      </c>
      <c r="F13" s="30" t="s">
        <v>11</v>
      </c>
      <c r="G13" s="31"/>
      <c r="H13" s="13">
        <f t="shared" si="0"/>
        <v>0</v>
      </c>
      <c r="I13" s="13">
        <f t="shared" ref="I13" si="3">H13*0.21</f>
        <v>0</v>
      </c>
      <c r="J13" s="15">
        <f t="shared" ref="J13" si="4">SUM(H13:I13)</f>
        <v>0</v>
      </c>
    </row>
    <row r="14" spans="1:11" s="3" customFormat="1" ht="48.6" thickBot="1" x14ac:dyDescent="0.35">
      <c r="A14" s="38">
        <v>5</v>
      </c>
      <c r="B14" s="12" t="s">
        <v>19</v>
      </c>
      <c r="C14" s="11" t="s">
        <v>29</v>
      </c>
      <c r="D14" s="5">
        <v>1</v>
      </c>
      <c r="E14" s="19" t="s">
        <v>13</v>
      </c>
      <c r="F14" s="30" t="s">
        <v>11</v>
      </c>
      <c r="G14" s="31"/>
      <c r="H14" s="13">
        <f t="shared" si="0"/>
        <v>0</v>
      </c>
      <c r="I14" s="13">
        <f t="shared" ref="I14" si="5">H14*0.21</f>
        <v>0</v>
      </c>
      <c r="J14" s="15">
        <f t="shared" ref="J14" si="6">SUM(H14:I14)</f>
        <v>0</v>
      </c>
    </row>
    <row r="15" spans="1:11" s="3" customFormat="1" ht="36" customHeight="1" thickTop="1" thickBot="1" x14ac:dyDescent="0.35">
      <c r="A15" s="43" t="s">
        <v>30</v>
      </c>
      <c r="B15" s="44"/>
      <c r="C15" s="44"/>
      <c r="D15" s="44"/>
      <c r="E15" s="44"/>
      <c r="F15" s="44"/>
      <c r="G15" s="44"/>
      <c r="H15" s="44"/>
      <c r="I15" s="44"/>
      <c r="J15" s="45"/>
    </row>
    <row r="16" spans="1:11" s="3" customFormat="1" ht="108.6" thickTop="1" x14ac:dyDescent="0.3">
      <c r="A16" s="23">
        <v>6</v>
      </c>
      <c r="B16" s="7" t="s">
        <v>31</v>
      </c>
      <c r="C16" s="28" t="s">
        <v>56</v>
      </c>
      <c r="D16" s="29">
        <v>1</v>
      </c>
      <c r="E16" s="29" t="s">
        <v>13</v>
      </c>
      <c r="F16" s="34" t="s">
        <v>11</v>
      </c>
      <c r="G16" s="31"/>
      <c r="H16" s="14">
        <f t="shared" ref="H16:H20" si="7">G16*D16</f>
        <v>0</v>
      </c>
      <c r="I16" s="14">
        <f>H16*0.21</f>
        <v>0</v>
      </c>
      <c r="J16" s="16">
        <f>SUM(H16:I16)</f>
        <v>0</v>
      </c>
    </row>
    <row r="17" spans="1:10" s="3" customFormat="1" ht="24" x14ac:dyDescent="0.3">
      <c r="A17" s="23">
        <v>7</v>
      </c>
      <c r="B17" s="7" t="s">
        <v>32</v>
      </c>
      <c r="C17" s="8" t="s">
        <v>33</v>
      </c>
      <c r="D17" s="6">
        <v>1</v>
      </c>
      <c r="E17" s="19" t="s">
        <v>13</v>
      </c>
      <c r="F17" s="30" t="s">
        <v>11</v>
      </c>
      <c r="G17" s="31"/>
      <c r="H17" s="13">
        <f t="shared" si="7"/>
        <v>0</v>
      </c>
      <c r="I17" s="13">
        <f t="shared" ref="I17:I20" si="8">H17*0.21</f>
        <v>0</v>
      </c>
      <c r="J17" s="15">
        <f t="shared" ref="J17:J20" si="9">SUM(H17:I17)</f>
        <v>0</v>
      </c>
    </row>
    <row r="18" spans="1:10" s="3" customFormat="1" ht="48" x14ac:dyDescent="0.3">
      <c r="A18" s="22">
        <v>8</v>
      </c>
      <c r="B18" s="7" t="s">
        <v>34</v>
      </c>
      <c r="C18" s="8" t="s">
        <v>35</v>
      </c>
      <c r="D18" s="6">
        <v>1</v>
      </c>
      <c r="E18" s="19" t="s">
        <v>13</v>
      </c>
      <c r="F18" s="30" t="s">
        <v>11</v>
      </c>
      <c r="G18" s="31"/>
      <c r="H18" s="13">
        <f t="shared" si="7"/>
        <v>0</v>
      </c>
      <c r="I18" s="13">
        <f t="shared" si="8"/>
        <v>0</v>
      </c>
      <c r="J18" s="15">
        <f t="shared" si="9"/>
        <v>0</v>
      </c>
    </row>
    <row r="19" spans="1:10" s="3" customFormat="1" ht="24" x14ac:dyDescent="0.3">
      <c r="A19" s="23">
        <v>9</v>
      </c>
      <c r="B19" s="9" t="s">
        <v>36</v>
      </c>
      <c r="C19" s="10" t="s">
        <v>37</v>
      </c>
      <c r="D19" s="6">
        <v>1</v>
      </c>
      <c r="E19" s="19" t="s">
        <v>13</v>
      </c>
      <c r="F19" s="30" t="s">
        <v>11</v>
      </c>
      <c r="G19" s="31"/>
      <c r="H19" s="13">
        <f t="shared" si="7"/>
        <v>0</v>
      </c>
      <c r="I19" s="13">
        <f t="shared" si="8"/>
        <v>0</v>
      </c>
      <c r="J19" s="15">
        <f t="shared" si="9"/>
        <v>0</v>
      </c>
    </row>
    <row r="20" spans="1:10" s="3" customFormat="1" ht="60" x14ac:dyDescent="0.3">
      <c r="A20" s="22">
        <v>10</v>
      </c>
      <c r="B20" s="7" t="s">
        <v>38</v>
      </c>
      <c r="C20" s="10" t="s">
        <v>39</v>
      </c>
      <c r="D20" s="5">
        <v>1</v>
      </c>
      <c r="E20" s="19" t="s">
        <v>13</v>
      </c>
      <c r="F20" s="30" t="s">
        <v>11</v>
      </c>
      <c r="G20" s="31"/>
      <c r="H20" s="13">
        <f t="shared" si="7"/>
        <v>0</v>
      </c>
      <c r="I20" s="13">
        <f t="shared" si="8"/>
        <v>0</v>
      </c>
      <c r="J20" s="15">
        <f t="shared" si="9"/>
        <v>0</v>
      </c>
    </row>
    <row r="21" spans="1:10" s="3" customFormat="1" ht="48" x14ac:dyDescent="0.3">
      <c r="A21" s="22">
        <v>11</v>
      </c>
      <c r="B21" s="7" t="s">
        <v>40</v>
      </c>
      <c r="C21" s="10" t="s">
        <v>41</v>
      </c>
      <c r="D21" s="5">
        <v>1</v>
      </c>
      <c r="E21" s="19" t="s">
        <v>13</v>
      </c>
      <c r="F21" s="30" t="s">
        <v>11</v>
      </c>
      <c r="G21" s="31"/>
      <c r="H21" s="13">
        <f t="shared" ref="H21:H29" si="10">G21*D21</f>
        <v>0</v>
      </c>
      <c r="I21" s="13">
        <f t="shared" ref="I21:I29" si="11">H21*0.21</f>
        <v>0</v>
      </c>
      <c r="J21" s="15">
        <f t="shared" ref="J21:J29" si="12">SUM(H21:I21)</f>
        <v>0</v>
      </c>
    </row>
    <row r="22" spans="1:10" s="3" customFormat="1" ht="60" x14ac:dyDescent="0.3">
      <c r="A22" s="22">
        <v>14</v>
      </c>
      <c r="B22" s="7" t="s">
        <v>57</v>
      </c>
      <c r="C22" s="10" t="s">
        <v>50</v>
      </c>
      <c r="D22" s="5">
        <v>30</v>
      </c>
      <c r="E22" s="19" t="s">
        <v>13</v>
      </c>
      <c r="F22" s="30" t="s">
        <v>11</v>
      </c>
      <c r="G22" s="31"/>
      <c r="H22" s="13">
        <f t="shared" si="10"/>
        <v>0</v>
      </c>
      <c r="I22" s="13">
        <f t="shared" si="11"/>
        <v>0</v>
      </c>
      <c r="J22" s="15">
        <f t="shared" si="12"/>
        <v>0</v>
      </c>
    </row>
    <row r="23" spans="1:10" s="3" customFormat="1" ht="24" x14ac:dyDescent="0.3">
      <c r="A23" s="22">
        <v>15</v>
      </c>
      <c r="B23" s="7" t="s">
        <v>51</v>
      </c>
      <c r="C23" s="10" t="s">
        <v>52</v>
      </c>
      <c r="D23" s="5">
        <v>30</v>
      </c>
      <c r="E23" s="19" t="s">
        <v>13</v>
      </c>
      <c r="F23" s="30" t="s">
        <v>11</v>
      </c>
      <c r="G23" s="31"/>
      <c r="H23" s="13">
        <f t="shared" si="10"/>
        <v>0</v>
      </c>
      <c r="I23" s="13">
        <f t="shared" si="11"/>
        <v>0</v>
      </c>
      <c r="J23" s="15">
        <f t="shared" si="12"/>
        <v>0</v>
      </c>
    </row>
    <row r="24" spans="1:10" s="3" customFormat="1" ht="24" x14ac:dyDescent="0.3">
      <c r="A24" s="22">
        <v>16</v>
      </c>
      <c r="B24" s="7" t="s">
        <v>53</v>
      </c>
      <c r="C24" s="10" t="s">
        <v>54</v>
      </c>
      <c r="D24" s="5">
        <v>3</v>
      </c>
      <c r="E24" s="19" t="s">
        <v>13</v>
      </c>
      <c r="F24" s="30" t="s">
        <v>11</v>
      </c>
      <c r="G24" s="31"/>
      <c r="H24" s="13">
        <f t="shared" si="10"/>
        <v>0</v>
      </c>
      <c r="I24" s="13">
        <f t="shared" si="11"/>
        <v>0</v>
      </c>
      <c r="J24" s="15">
        <f t="shared" si="12"/>
        <v>0</v>
      </c>
    </row>
    <row r="25" spans="1:10" s="3" customFormat="1" ht="84" x14ac:dyDescent="0.3">
      <c r="A25" s="22">
        <v>19</v>
      </c>
      <c r="B25" s="7" t="s">
        <v>42</v>
      </c>
      <c r="C25" s="10" t="s">
        <v>43</v>
      </c>
      <c r="D25" s="5">
        <v>1</v>
      </c>
      <c r="E25" s="19" t="s">
        <v>13</v>
      </c>
      <c r="F25" s="30" t="s">
        <v>11</v>
      </c>
      <c r="G25" s="31"/>
      <c r="H25" s="13">
        <f t="shared" si="10"/>
        <v>0</v>
      </c>
      <c r="I25" s="13">
        <f t="shared" si="11"/>
        <v>0</v>
      </c>
      <c r="J25" s="15">
        <f t="shared" si="12"/>
        <v>0</v>
      </c>
    </row>
    <row r="26" spans="1:10" s="3" customFormat="1" ht="60" x14ac:dyDescent="0.3">
      <c r="A26" s="22">
        <v>20</v>
      </c>
      <c r="B26" s="7" t="s">
        <v>42</v>
      </c>
      <c r="C26" s="10" t="s">
        <v>44</v>
      </c>
      <c r="D26" s="5">
        <v>1</v>
      </c>
      <c r="E26" s="19" t="s">
        <v>13</v>
      </c>
      <c r="F26" s="30" t="s">
        <v>11</v>
      </c>
      <c r="G26" s="31"/>
      <c r="H26" s="13">
        <f t="shared" si="10"/>
        <v>0</v>
      </c>
      <c r="I26" s="13">
        <f t="shared" si="11"/>
        <v>0</v>
      </c>
      <c r="J26" s="15">
        <f t="shared" si="12"/>
        <v>0</v>
      </c>
    </row>
    <row r="27" spans="1:10" s="3" customFormat="1" ht="36" x14ac:dyDescent="0.3">
      <c r="A27" s="22">
        <v>21</v>
      </c>
      <c r="B27" s="7" t="s">
        <v>42</v>
      </c>
      <c r="C27" s="10" t="s">
        <v>45</v>
      </c>
      <c r="D27" s="5">
        <v>1</v>
      </c>
      <c r="E27" s="19" t="s">
        <v>13</v>
      </c>
      <c r="F27" s="30" t="s">
        <v>11</v>
      </c>
      <c r="G27" s="31"/>
      <c r="H27" s="13">
        <f t="shared" si="10"/>
        <v>0</v>
      </c>
      <c r="I27" s="13">
        <f t="shared" si="11"/>
        <v>0</v>
      </c>
      <c r="J27" s="15">
        <f t="shared" si="12"/>
        <v>0</v>
      </c>
    </row>
    <row r="28" spans="1:10" s="3" customFormat="1" ht="108" x14ac:dyDescent="0.3">
      <c r="A28" s="22">
        <v>22</v>
      </c>
      <c r="B28" s="7" t="s">
        <v>42</v>
      </c>
      <c r="C28" s="10" t="s">
        <v>46</v>
      </c>
      <c r="D28" s="5">
        <v>1</v>
      </c>
      <c r="E28" s="19" t="s">
        <v>13</v>
      </c>
      <c r="F28" s="30" t="s">
        <v>11</v>
      </c>
      <c r="G28" s="31"/>
      <c r="H28" s="13">
        <f t="shared" si="10"/>
        <v>0</v>
      </c>
      <c r="I28" s="13">
        <f t="shared" si="11"/>
        <v>0</v>
      </c>
      <c r="J28" s="15">
        <f t="shared" si="12"/>
        <v>0</v>
      </c>
    </row>
    <row r="29" spans="1:10" s="3" customFormat="1" ht="108.6" thickBot="1" x14ac:dyDescent="0.35">
      <c r="A29" s="22">
        <v>23</v>
      </c>
      <c r="B29" s="7" t="s">
        <v>20</v>
      </c>
      <c r="C29" s="10" t="s">
        <v>47</v>
      </c>
      <c r="D29" s="5">
        <v>2</v>
      </c>
      <c r="E29" s="19" t="s">
        <v>13</v>
      </c>
      <c r="F29" s="30" t="s">
        <v>11</v>
      </c>
      <c r="G29" s="31"/>
      <c r="H29" s="13">
        <f t="shared" si="10"/>
        <v>0</v>
      </c>
      <c r="I29" s="13">
        <f t="shared" si="11"/>
        <v>0</v>
      </c>
      <c r="J29" s="15">
        <f t="shared" si="12"/>
        <v>0</v>
      </c>
    </row>
    <row r="30" spans="1:10" s="3" customFormat="1" ht="36" customHeight="1" thickTop="1" thickBot="1" x14ac:dyDescent="0.35">
      <c r="A30" s="46" t="s">
        <v>48</v>
      </c>
      <c r="B30" s="47"/>
      <c r="C30" s="47"/>
      <c r="D30" s="47"/>
      <c r="E30" s="47"/>
      <c r="F30" s="47"/>
      <c r="G30" s="47"/>
      <c r="H30" s="47"/>
      <c r="I30" s="47"/>
      <c r="J30" s="48"/>
    </row>
    <row r="31" spans="1:10" s="3" customFormat="1" ht="72.599999999999994" thickTop="1" x14ac:dyDescent="0.3">
      <c r="A31" s="23">
        <v>24</v>
      </c>
      <c r="B31" s="12" t="s">
        <v>15</v>
      </c>
      <c r="C31" s="11" t="s">
        <v>25</v>
      </c>
      <c r="D31" s="5">
        <v>1</v>
      </c>
      <c r="E31" s="19" t="s">
        <v>13</v>
      </c>
      <c r="F31" s="30" t="s">
        <v>11</v>
      </c>
      <c r="G31" s="31"/>
      <c r="H31" s="13">
        <f t="shared" ref="H31:H35" si="13">G31*D31</f>
        <v>0</v>
      </c>
      <c r="I31" s="13">
        <f t="shared" ref="I31:I35" si="14">H31*0.21</f>
        <v>0</v>
      </c>
      <c r="J31" s="15">
        <f t="shared" ref="J31:J35" si="15">SUM(H31:I31)</f>
        <v>0</v>
      </c>
    </row>
    <row r="32" spans="1:10" s="3" customFormat="1" ht="144" x14ac:dyDescent="0.3">
      <c r="A32" s="23">
        <v>25</v>
      </c>
      <c r="B32" s="12" t="s">
        <v>16</v>
      </c>
      <c r="C32" s="11" t="s">
        <v>26</v>
      </c>
      <c r="D32" s="5">
        <v>1</v>
      </c>
      <c r="E32" s="19" t="s">
        <v>13</v>
      </c>
      <c r="F32" s="30" t="s">
        <v>11</v>
      </c>
      <c r="G32" s="31"/>
      <c r="H32" s="13">
        <f t="shared" si="13"/>
        <v>0</v>
      </c>
      <c r="I32" s="13">
        <f t="shared" si="14"/>
        <v>0</v>
      </c>
      <c r="J32" s="15">
        <f t="shared" si="15"/>
        <v>0</v>
      </c>
    </row>
    <row r="33" spans="1:10" s="3" customFormat="1" ht="24" x14ac:dyDescent="0.3">
      <c r="A33" s="23">
        <v>26</v>
      </c>
      <c r="B33" s="12" t="s">
        <v>17</v>
      </c>
      <c r="C33" s="11" t="s">
        <v>27</v>
      </c>
      <c r="D33" s="5">
        <v>1</v>
      </c>
      <c r="E33" s="19" t="s">
        <v>13</v>
      </c>
      <c r="F33" s="30" t="s">
        <v>11</v>
      </c>
      <c r="G33" s="31"/>
      <c r="H33" s="13">
        <f t="shared" si="13"/>
        <v>0</v>
      </c>
      <c r="I33" s="13">
        <f t="shared" si="14"/>
        <v>0</v>
      </c>
      <c r="J33" s="15">
        <f t="shared" si="15"/>
        <v>0</v>
      </c>
    </row>
    <row r="34" spans="1:10" s="3" customFormat="1" ht="36" x14ac:dyDescent="0.3">
      <c r="A34" s="24">
        <v>27</v>
      </c>
      <c r="B34" s="12" t="s">
        <v>18</v>
      </c>
      <c r="C34" s="11" t="s">
        <v>28</v>
      </c>
      <c r="D34" s="5">
        <v>1</v>
      </c>
      <c r="E34" s="19" t="s">
        <v>13</v>
      </c>
      <c r="F34" s="30" t="s">
        <v>11</v>
      </c>
      <c r="G34" s="31"/>
      <c r="H34" s="13">
        <f t="shared" si="13"/>
        <v>0</v>
      </c>
      <c r="I34" s="13">
        <f t="shared" si="14"/>
        <v>0</v>
      </c>
      <c r="J34" s="15">
        <f t="shared" si="15"/>
        <v>0</v>
      </c>
    </row>
    <row r="35" spans="1:10" s="3" customFormat="1" ht="48.6" thickBot="1" x14ac:dyDescent="0.35">
      <c r="A35" s="23">
        <v>28</v>
      </c>
      <c r="B35" s="12" t="s">
        <v>40</v>
      </c>
      <c r="C35" s="11" t="s">
        <v>29</v>
      </c>
      <c r="D35" s="5">
        <v>1</v>
      </c>
      <c r="E35" s="19" t="s">
        <v>13</v>
      </c>
      <c r="F35" s="30" t="s">
        <v>11</v>
      </c>
      <c r="G35" s="31"/>
      <c r="H35" s="13">
        <f t="shared" si="13"/>
        <v>0</v>
      </c>
      <c r="I35" s="13">
        <f t="shared" si="14"/>
        <v>0</v>
      </c>
      <c r="J35" s="15">
        <f t="shared" si="15"/>
        <v>0</v>
      </c>
    </row>
    <row r="36" spans="1:10" s="3" customFormat="1" ht="36" customHeight="1" thickBot="1" x14ac:dyDescent="0.35">
      <c r="A36" s="49" t="s">
        <v>49</v>
      </c>
      <c r="B36" s="50"/>
      <c r="C36" s="50"/>
      <c r="D36" s="50"/>
      <c r="E36" s="50"/>
      <c r="F36" s="50"/>
      <c r="G36" s="50"/>
      <c r="H36" s="50"/>
      <c r="I36" s="50"/>
      <c r="J36" s="51"/>
    </row>
    <row r="37" spans="1:10" s="3" customFormat="1" ht="72" x14ac:dyDescent="0.3">
      <c r="A37" s="23">
        <v>29</v>
      </c>
      <c r="B37" s="12" t="s">
        <v>15</v>
      </c>
      <c r="C37" s="11" t="s">
        <v>25</v>
      </c>
      <c r="D37" s="5">
        <v>1</v>
      </c>
      <c r="E37" s="19" t="s">
        <v>13</v>
      </c>
      <c r="F37" s="30" t="s">
        <v>11</v>
      </c>
      <c r="G37" s="31"/>
      <c r="H37" s="17">
        <f t="shared" ref="H37:H41" si="16">G37*D37</f>
        <v>0</v>
      </c>
      <c r="I37" s="17">
        <f t="shared" ref="I37:I40" si="17">H37*0.21</f>
        <v>0</v>
      </c>
      <c r="J37" s="25">
        <f t="shared" ref="J37:J40" si="18">SUM(H37:I37)</f>
        <v>0</v>
      </c>
    </row>
    <row r="38" spans="1:10" s="3" customFormat="1" ht="144" x14ac:dyDescent="0.3">
      <c r="A38" s="23">
        <v>30</v>
      </c>
      <c r="B38" s="12" t="s">
        <v>16</v>
      </c>
      <c r="C38" s="11" t="s">
        <v>26</v>
      </c>
      <c r="D38" s="5">
        <v>1</v>
      </c>
      <c r="E38" s="19" t="s">
        <v>13</v>
      </c>
      <c r="F38" s="30" t="s">
        <v>11</v>
      </c>
      <c r="G38" s="31"/>
      <c r="H38" s="17">
        <f t="shared" si="16"/>
        <v>0</v>
      </c>
      <c r="I38" s="17">
        <f t="shared" si="17"/>
        <v>0</v>
      </c>
      <c r="J38" s="25">
        <f t="shared" si="18"/>
        <v>0</v>
      </c>
    </row>
    <row r="39" spans="1:10" s="3" customFormat="1" ht="24" x14ac:dyDescent="0.3">
      <c r="A39" s="23">
        <v>31</v>
      </c>
      <c r="B39" s="12" t="s">
        <v>17</v>
      </c>
      <c r="C39" s="11" t="s">
        <v>27</v>
      </c>
      <c r="D39" s="5">
        <v>1</v>
      </c>
      <c r="E39" s="19" t="s">
        <v>13</v>
      </c>
      <c r="F39" s="30" t="s">
        <v>11</v>
      </c>
      <c r="G39" s="31"/>
      <c r="H39" s="17">
        <f t="shared" si="16"/>
        <v>0</v>
      </c>
      <c r="I39" s="17">
        <f t="shared" si="17"/>
        <v>0</v>
      </c>
      <c r="J39" s="25">
        <f t="shared" si="18"/>
        <v>0</v>
      </c>
    </row>
    <row r="40" spans="1:10" s="3" customFormat="1" ht="36" x14ac:dyDescent="0.3">
      <c r="A40" s="23">
        <v>32</v>
      </c>
      <c r="B40" s="12" t="s">
        <v>18</v>
      </c>
      <c r="C40" s="11" t="s">
        <v>28</v>
      </c>
      <c r="D40" s="5">
        <v>1</v>
      </c>
      <c r="E40" s="19" t="s">
        <v>13</v>
      </c>
      <c r="F40" s="30" t="s">
        <v>11</v>
      </c>
      <c r="G40" s="31"/>
      <c r="H40" s="17">
        <f t="shared" si="16"/>
        <v>0</v>
      </c>
      <c r="I40" s="17">
        <f t="shared" si="17"/>
        <v>0</v>
      </c>
      <c r="J40" s="25">
        <f t="shared" si="18"/>
        <v>0</v>
      </c>
    </row>
    <row r="41" spans="1:10" s="3" customFormat="1" ht="48" x14ac:dyDescent="0.3">
      <c r="A41" s="23">
        <v>33</v>
      </c>
      <c r="B41" s="12" t="s">
        <v>40</v>
      </c>
      <c r="C41" s="11" t="s">
        <v>29</v>
      </c>
      <c r="D41" s="5">
        <v>1</v>
      </c>
      <c r="E41" s="19" t="s">
        <v>13</v>
      </c>
      <c r="F41" s="30" t="s">
        <v>11</v>
      </c>
      <c r="G41" s="31"/>
      <c r="H41" s="17">
        <f t="shared" si="16"/>
        <v>0</v>
      </c>
      <c r="I41" s="17">
        <f t="shared" ref="I41" si="19">H41*0.21</f>
        <v>0</v>
      </c>
      <c r="J41" s="25">
        <f t="shared" ref="J41" si="20">SUM(H41:I41)</f>
        <v>0</v>
      </c>
    </row>
    <row r="42" spans="1:10" ht="16.2" thickBot="1" x14ac:dyDescent="0.35"/>
    <row r="43" spans="1:10" ht="38.25" customHeight="1" thickBot="1" x14ac:dyDescent="0.35">
      <c r="A43" s="41" t="s">
        <v>21</v>
      </c>
      <c r="B43" s="42"/>
      <c r="C43" s="42"/>
      <c r="D43" s="42"/>
      <c r="E43" s="42"/>
      <c r="F43" s="42"/>
      <c r="G43" s="42"/>
      <c r="H43" s="35">
        <f>SUM(H10:H14,H16:H29,H31:H35,H37:H41)</f>
        <v>0</v>
      </c>
      <c r="I43" s="36">
        <f>SUM(I10:I14,I16:I29,I31:I35,I37:I41)</f>
        <v>0</v>
      </c>
      <c r="J43" s="37">
        <f>H43+I43</f>
        <v>0</v>
      </c>
    </row>
    <row r="45" spans="1:10" x14ac:dyDescent="0.3">
      <c r="C45" s="39"/>
      <c r="D45" s="40"/>
      <c r="E45" s="40"/>
      <c r="F45" s="40"/>
      <c r="G45" s="40"/>
    </row>
    <row r="46" spans="1:10" x14ac:dyDescent="0.3">
      <c r="C46" s="40"/>
      <c r="D46" s="40"/>
      <c r="E46" s="40"/>
      <c r="F46" s="40"/>
      <c r="G46" s="40"/>
    </row>
    <row r="47" spans="1:10" x14ac:dyDescent="0.3">
      <c r="C47" s="40"/>
      <c r="D47" s="40"/>
      <c r="E47" s="40"/>
      <c r="F47" s="40"/>
      <c r="G47" s="40"/>
    </row>
  </sheetData>
  <sheetProtection algorithmName="SHA-512" hashValue="cj9WoNQUwtXvmImFnTNVlTc6i9Wc6VQB6qgZFSVYpxiVLCoZGsmjJgTorlVk34apJ2L15wiGY+OAQInzlVHERA==" saltValue="uA98P0AOVVFG0g7Trq2yrA==" spinCount="100000" sheet="1" objects="1" scenarios="1"/>
  <mergeCells count="19">
    <mergeCell ref="A1:J1"/>
    <mergeCell ref="A9:J9"/>
    <mergeCell ref="A6:A7"/>
    <mergeCell ref="B6:B7"/>
    <mergeCell ref="C6:C7"/>
    <mergeCell ref="H6:H7"/>
    <mergeCell ref="J6:J7"/>
    <mergeCell ref="I6:I7"/>
    <mergeCell ref="D6:D7"/>
    <mergeCell ref="A5:J5"/>
    <mergeCell ref="A2:J3"/>
    <mergeCell ref="E6:E7"/>
    <mergeCell ref="A4:J4"/>
    <mergeCell ref="A8:J8"/>
    <mergeCell ref="C45:G47"/>
    <mergeCell ref="A43:G43"/>
    <mergeCell ref="A15:J15"/>
    <mergeCell ref="A30:J30"/>
    <mergeCell ref="A36:J36"/>
  </mergeCells>
  <pageMargins left="0.23622047244094491" right="0.23622047244094491" top="0.35433070866141736" bottom="0.35433070866141736" header="0" footer="0"/>
  <pageSetup paperSize="9" scale="68"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5ZS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2025-03-05T14:37:29Z</dcterms:created>
  <dcterms:modified xsi:type="dcterms:W3CDTF">2025-04-03T20:06:36Z</dcterms:modified>
</cp:coreProperties>
</file>