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kumenty\IT\VR\2024\28_6ZS_Most_porozumeni\01_ZD\06_Verze_6\"/>
    </mc:Choice>
  </mc:AlternateContent>
  <xr:revisionPtr revIDLastSave="0" documentId="13_ncr:1_{7F240E32-8767-4B2D-BE2E-8BF0030F9CAC}" xr6:coauthVersionLast="47" xr6:coauthVersionMax="47" xr10:uidLastSave="{00000000-0000-0000-0000-000000000000}"/>
  <bookViews>
    <workbookView xWindow="-120" yWindow="-120" windowWidth="38640" windowHeight="21240" xr2:uid="{4B86217F-2F45-4E75-8373-414F88C46C22}"/>
  </bookViews>
  <sheets>
    <sheet name="6_Z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" i="1" l="1"/>
  <c r="J64" i="1" s="1"/>
  <c r="H72" i="1"/>
  <c r="I72" i="1" s="1"/>
  <c r="J72" i="1" s="1"/>
  <c r="H71" i="1"/>
  <c r="I71" i="1" s="1"/>
  <c r="J71" i="1" s="1"/>
  <c r="H70" i="1"/>
  <c r="I70" i="1" s="1"/>
  <c r="J70" i="1" s="1"/>
  <c r="H69" i="1"/>
  <c r="I69" i="1" s="1"/>
  <c r="J69" i="1" s="1"/>
  <c r="H68" i="1"/>
  <c r="I68" i="1" s="1"/>
  <c r="J68" i="1" s="1"/>
  <c r="H67" i="1"/>
  <c r="I67" i="1" s="1"/>
  <c r="J67" i="1" s="1"/>
  <c r="H66" i="1"/>
  <c r="I66" i="1" s="1"/>
  <c r="J66" i="1" s="1"/>
  <c r="H65" i="1"/>
  <c r="I65" i="1" s="1"/>
  <c r="J65" i="1" s="1"/>
  <c r="H64" i="1"/>
  <c r="H63" i="1"/>
  <c r="I63" i="1" s="1"/>
  <c r="J63" i="1" s="1"/>
  <c r="H62" i="1"/>
  <c r="I62" i="1" s="1"/>
  <c r="J62" i="1" s="1"/>
  <c r="H61" i="1"/>
  <c r="I61" i="1" s="1"/>
  <c r="J61" i="1" s="1"/>
  <c r="H39" i="1"/>
  <c r="H22" i="1"/>
  <c r="H20" i="1"/>
  <c r="H19" i="1"/>
  <c r="H17" i="1"/>
  <c r="H16" i="1"/>
  <c r="I16" i="1" s="1"/>
  <c r="J16" i="1" s="1"/>
  <c r="H15" i="1"/>
  <c r="I15" i="1" s="1"/>
  <c r="J15" i="1" s="1"/>
  <c r="H14" i="1"/>
  <c r="H13" i="1"/>
  <c r="I13" i="1" s="1"/>
  <c r="J13" i="1" s="1"/>
  <c r="H12" i="1"/>
  <c r="J39" i="1" l="1"/>
  <c r="I39" i="1"/>
  <c r="H74" i="1"/>
  <c r="J17" i="1"/>
  <c r="I19" i="1"/>
  <c r="J19" i="1" s="1"/>
  <c r="I20" i="1"/>
  <c r="J20" i="1" s="1"/>
  <c r="I14" i="1"/>
  <c r="J14" i="1" s="1"/>
  <c r="I17" i="1"/>
  <c r="I12" i="1"/>
  <c r="J12" i="1" s="1"/>
  <c r="I22" i="1"/>
  <c r="I74" i="1" s="1"/>
  <c r="J22" i="1" l="1"/>
  <c r="J74" i="1" s="1"/>
</calcChain>
</file>

<file path=xl/sharedStrings.xml><?xml version="1.0" encoding="utf-8"?>
<sst xmlns="http://schemas.openxmlformats.org/spreadsheetml/2006/main" count="136" uniqueCount="93">
  <si>
    <t>Příloha č. 1 Kupní smlouvy - Soupis předmětu plnění</t>
  </si>
  <si>
    <t>Název veřejné zakázky: 6. ZŠ Cheb – Modernizace části prostor vestibulu 3. NP – konektivita a dodávka vizualizační a výukové techniky, Projekt je spolufinancován evropskou unií prostřednictvím Programu INTERREG Bavorsko – Česko 2021-2027, č. projektu BYCZ04-16</t>
  </si>
  <si>
    <t xml:space="preserve">Vlastní technická specifikace požadovaného zboží a vlastní technická specifikace nabízeného zboží - Pokyn k vyplnění:   Dodavatel do položky Parametry nabízeného plnění doplní vlastní technickou specifikaci tak, aby zadavatel mohl porovnat, zda nabízené zboží odpovídá minimálním požadavkům, které jsou stanoveny v této příloze. Dodavatel do položky Jednotková cena v Kč bez DPH doplní jím nabízenou cenu. Zadavatel v této příloze stanovil základní požadavky a parametry dodávaného zboží, které dodavatel musí dodržet a zohlednit ve své nabídce. Dodavatel může nabídnout zboží se srovnatelnými nebo prokazatelně lepšími parametry, nikoli s parametry horšími, než požaduje zadavatel v zadávacích podmínkách a této příloze. Předmětem dodávky musí být zboží nové, ne repasované.      </t>
  </si>
  <si>
    <t xml:space="preserve"> Součástí dodávky jsou veškeré potřebné instalační materiály jako kabely, lišty, konektory (HDMI VGA, Cinch atd.) včetně revize elektroinstalace a dopravy, kompletní instalace veškerých komponent na místě - tabule budou umístěny ve vybavovaných učebnách.</t>
  </si>
  <si>
    <t>Číslo položky</t>
  </si>
  <si>
    <t>Název položky</t>
  </si>
  <si>
    <t xml:space="preserve">Zadavatelem požadovaná min. technická specifikace </t>
  </si>
  <si>
    <t>Požadované množštví</t>
  </si>
  <si>
    <t>Jednotka</t>
  </si>
  <si>
    <t>Parametry nabízeného plnění</t>
  </si>
  <si>
    <t>Jednotková cena v Kč bez DPH</t>
  </si>
  <si>
    <t>Cena celkem v Kč bez DPH</t>
  </si>
  <si>
    <t>Vyčíslení DPH v Kč</t>
  </si>
  <si>
    <t>Cena celkem v Kč včetně DPH</t>
  </si>
  <si>
    <t>DOPLNÍ DODAVATEL</t>
  </si>
  <si>
    <t>6. ZŠ</t>
  </si>
  <si>
    <t>Vybavení - ICT</t>
  </si>
  <si>
    <t xml:space="preserve">Notebooky pro žáky </t>
  </si>
  <si>
    <t>Konvertibilní zařízení s dotykovým displejem min. 11,6" z tvrzeného skla a LED podsvícením, rozlišení min. 1366 x 768, čelní kamera s rozlišením min.720p, zadní sekundární 5Mpx kamera, výkon CPU min. 9500 bodu dle nezávislého testu cpubenchmark.net, operační paměť min. 8GB DDR3, SSD disk s kapacitou min. 256GB, Gbit síťová karta, WiFi ac (2x2) + BT, min. video výstup HDMI, USB-C, USB 3.1, klávesnice odolná vůči polití, povrch odolný vůdčí pádům a nárazům, operační systém s podporu AD (domény), servisní služba u zákazníka s odezvou do následujícího pracovního dne od nahlášení servisní události. Cena včetně dopravy a instalace.</t>
  </si>
  <si>
    <t>ks</t>
  </si>
  <si>
    <t>DODAVATEL DOPLNÍ VLASTNÍ TECHNICKOU SPECIFIKACI (NESTAČÍ OPSAT ZADAVATELEM UVEDENOU SPECIFIKACI)</t>
  </si>
  <si>
    <t>Dobíjecí box pro notebooky</t>
  </si>
  <si>
    <t>Dobíjecí skříň pro Notebook - uzamykatelná, prostor pro uložení až 20ks dle rozměrů (Notebook/tabletů), řízení nabíjení - funkce měkkého startu měří náběhové proudy a zabraňuje přetížení, rozložení startu nabíjení zařízení časovém rozmezí, pojistková ochrana proti přepětí a přetížení, nastavitelný časovač na konstantní nabíjení s možnosti naplánování napájení zařízení ve 3 časových plánech, správa kabelů, uzamykatelná, mobilní na kolečkách (dvě bržděné), min. velikost uložených zařízení  - 350 x 250 x 30mm, uzamykatelná, mobilní na kolečkách, umožnuje připojit a nabíjet současně až 20 zařízení ze sítě 230V. Cena včetně dopravy a instalace.</t>
  </si>
  <si>
    <t>Notebooky pro vyučující</t>
  </si>
  <si>
    <t>Notebook s FHD IPS matným displejem 15,6" a LED podsvícením, min. šestijádrový CPU s výkonem min. 15600 bodu dle nezávislého testu www.cpubenchmark.net (v10), operační paměť min. 8GB DDR4 s možnosti rozšíření až na 32GB, pevný M.2 SSD s kapacitou min. 512GB, WiFi, LAN, Bluetooth, USB-C s podporu DisplayPort a napájení, USB 3.1, HDMI, HD webkamera, čtečka otisků prstů, podsvícená klávesnice odolná proti polití s numerickou část, kovové nebo carbon víko a rám klávesnice, hmotnost max. 1,8kg, operační systém s podporu AD (domény). Dodávka včetně dopravy a instalace.</t>
  </si>
  <si>
    <t>PC - multimediální učebna - stříhání filmů, úprava fotografií</t>
  </si>
  <si>
    <t>AllInOne, 23.8" IPS zobrazovač s rozlišením FullHD s min. 100W zdrojem s účinnosti 89%, 5MP výsuvná webová kamera s integrovanými mikrofony, CPU s výkonem min. 20000 bodu dle nezávislého testu www.cpubenchmark.net, operační paměť 16GB DDR4 3200, grafická karta integrovana, SSD M.2 disk s kapacitou min. 512GB, LAN, WiFi 6 ax, Bluetooth, USB-C 3.2, USB 3.2, DisplayPort a HDMI video výstup, HDMI video vstup, klávesnice a myš, integrované reproduktory, výškově nastavitelný stojan, operační systém s podporu AD (domény), servisní služba u zákazníka s odezvou do následujícího pracovního dne od nahlášení servisní události.</t>
  </si>
  <si>
    <t>PC  pro žáky  -volnočasové aktivity</t>
  </si>
  <si>
    <t>Tiskárna</t>
  </si>
  <si>
    <t>Barevná multifunkční laserová tiskárna, A4 (tiskárna, skener, kopírka), rychlost tisku min. 16 str/ min. Připojení - USB 2.0, Ethernet (LAN), WiFi. Dodávka včetně dopravy a instalace.</t>
  </si>
  <si>
    <t>Vybavení - interaktivní displeje</t>
  </si>
  <si>
    <t>Displej</t>
  </si>
  <si>
    <t>Interaktivní displej s úhlopříčkou min. 75" (190cm) a rozlišením obrazu 4K UHD. Automatické rozpoznání dotyku prstem pro ovládání myši a popisovačem pro psaní a zárověň odlišení popisovačů pro současné psaní různou barvou. Počítačový modul s minimálními parametry 6GB RAM a 32GB, který obsahuje aplikaci pro psaní na bílé ploše a prohlížeč webových stránek. Integrované reproduktory 2x18W + subwoofer 15W, integrované mikrofonní pole, integrovaná čtečka NFC karet. Minimálně konektory HDMI a USB-C a bezdrátovou konektivitu Wifi (s podporou Wi-fi 6) a Bluetooth (min. 5.0). Včetně dopravy, instalace na zeď, zprovoznění a základního zaškolení.</t>
  </si>
  <si>
    <t>Interaktivní displej s úhlopříčkou min. 86" (218cm) a rozlišením obrazu 4K UHD. Automatické rozpoznání dotyku prstem pro ovládání a popisovačem pro psaní a zárověň odlišení popisovačů pro současné psaní různou barvou. Počítačový modul s minimálními parametry 6GB RAM a 32GB, který obsahuje aplikaci pro psaní na bílé ploše a prohlížeč webových stránek. Integrované reproduktory 2x18W + subwoofer 15W, integrované mikrofonní pole, integrovaná čtečka NFC karet. Minimálně konektory HDMI a USB-C a bezdrátovou konektivitu Wifi (s podporou Wi-fi 6) a Bluetooth (min. 5.0). Včetně dopravy, instalace na zeď, zprovoznění a základního zaškolení.</t>
  </si>
  <si>
    <t>Síťové prvky</t>
  </si>
  <si>
    <t>Přístupový přepínač</t>
  </si>
  <si>
    <t>Společné parametry</t>
  </si>
  <si>
    <t>Základní parametry - L2/L4 přepínač v rackovém provedení max. 1U</t>
  </si>
  <si>
    <t>Propustnost - neblokovaná architektura, viz Porty a propustnost</t>
  </si>
  <si>
    <t>Agregace portů - podpora LACP, min. 8 skupin</t>
  </si>
  <si>
    <t xml:space="preserve">Směrování - Statické směrování L3, IPv4 I IPv6, min 128 routovacích záznamů pro každou verzi IP </t>
  </si>
  <si>
    <t>Dualstack - IPv4 a IPv6 dualstack včetně podpory ACL a QoS</t>
  </si>
  <si>
    <t>QoS - Podpora IEEE 802.1p, prioritizace podle IP adresy, typu služby IP, TCP/IP portu, L3 protokolu I DiffServ. Min. 128 IP a MAC ingress kapacita</t>
  </si>
  <si>
    <t>VLAN - VLAN 802.1Q, MAC i protocol based, podpora zařazování do VLAN a přidělení QoS a přístupových filtrů na základě 802.1X ověření</t>
  </si>
  <si>
    <t xml:space="preserve">Ověřování uživatelů a zařízení - plná podpora 802.1X, podpora web a MAC ověření. Současné/konkurenční využití podporovaných metod </t>
  </si>
  <si>
    <t>PoE - u PoE modelů podpora standardů 802.3af a 802.3at (PoE+ 30W/port), celkový PoE výkon min. 370W (24 i 48 portů)</t>
  </si>
  <si>
    <t>Hlučnost - maximální hlučnost max. 30 dB při plné zátěži pro možnost umístění v učebně</t>
  </si>
  <si>
    <t xml:space="preserve">Výkon / kapacita - min. 1000 ARP IPv4, 500 500 ND, IPv6 8000 MAC </t>
  </si>
  <si>
    <t>Monitoring a správa - plná podpora CLI, SSH, SNMP 1-3, syslog, sFlow, RMON, web rozhraní, zrcadlení portů</t>
  </si>
  <si>
    <t xml:space="preserve">Automatizace - Integrované rozhraní REST API </t>
  </si>
  <si>
    <t>Záruka - min. 60 měsíců poskytovaná výrobce zařízení, odeslání náhradního zařízení max. následující pracovní den po nahlášení závady, včetně nároku na nové verze firmware</t>
  </si>
  <si>
    <t>Specifické parametry</t>
  </si>
  <si>
    <t>Porty a propustnost - 1 kus - 24x 1 GB RJ-45 PoE+ + 4x 1Gb SFP (nesdílené), min. 56 Gb/s</t>
  </si>
  <si>
    <t>WiFi přístupové body vnitřní (AP)</t>
  </si>
  <si>
    <t>Základní funkce - Přístupový bod (AP) standardu Wi-Fi 6 včetně montážního materiálu na stěnu nebo strop</t>
  </si>
  <si>
    <t>Frekvence - činnost v radiovém pásmu 2,4 a 5 GHz současně, 2 radiové moduly s podporou standardu OFDMA</t>
  </si>
  <si>
    <t>Anténí systém - interní systém pro min. 2x 2 MIMO, optimalizovaný pro montáž na strop</t>
  </si>
  <si>
    <t>Přenosové rychlosti - SU-MIMO 5GHz min 1200Mbps, SU-MIMO 2.4 GHz min. 550Mbps</t>
  </si>
  <si>
    <t>Standardy - podpora 802.3at, 802.11n, 802.11ax, 802.1x včetně přiřazování do VLAN</t>
  </si>
  <si>
    <t>Řízení klientů - automatické směrování komunikace klientů z 2.4 GHz na 5 GHz (pokud klienti podporují obě pásma)</t>
  </si>
  <si>
    <t>Rušení - průběžná detekce non-WiFi rušení a spekrální analýza</t>
  </si>
  <si>
    <t>Multi SSID - podpora vysílání min. 8 SSID (WiFi sítí) současně, podpora přiřazení každého SSID samostatné VLAN</t>
  </si>
  <si>
    <t>Zatížení - min. 250 přiřazených (asociovaných) klientů na radiový modul</t>
  </si>
  <si>
    <t>Porty - min. 1x 1Gb, PoE s podporou standardů 802.3at a 802.3af</t>
  </si>
  <si>
    <t>Úsporné napájení - podpora standardu 802.3az - Energy-Efficient Ethernet (EEE)</t>
  </si>
  <si>
    <t>Řízení provozu - klasifikace a kontrola provozu, detekce obvyklých aplikací s možností určení priority nebo šířky pásma zvoleného provozu</t>
  </si>
  <si>
    <t>Řízení kvality služeb - automatické řízení kvality služeb (QoS) pro hlas a video</t>
  </si>
  <si>
    <t>Současná obsluha více klientů - Popdora MU-MIMO (Multi-User MIMO) - multi-user multiple input/multiple output</t>
  </si>
  <si>
    <t>Bezpečnost - Detekce cizích přístupových bodů zjištěných v LAN i v radiofrekvenčním pásmu. Integrovaný bezpečnostní modul TPM pro uložení citlivých údajů (přihlašovací údaje, šifrovací klíče apod.)</t>
  </si>
  <si>
    <t>Virtuální kontroler - Virtuální, vysoce dostupný kontroler obsažený ve firmware každého přístupového bodu. Umožňuje kompletní centrální správu WiFi infrastruktury a řízení jejího provozu včetně roamingu klientů bez potřeby dalších systémů - cloud, management aplikace/appliance apod.</t>
  </si>
  <si>
    <t>WPA - podpora standardu WPA3 (Wi-Fi Protected Access III)</t>
  </si>
  <si>
    <t>IoT a lokalizace - integrovaná hardwarová podpora standardu 802.15.4 (Zigbee) a Bluetooth 5.0</t>
  </si>
  <si>
    <t xml:space="preserve">Monitoring a správa - plná podpora CLI, SSH, SNMP 1-3, syslog, web rozhraní. </t>
  </si>
  <si>
    <t>Správa frekvenčního pásma - automatické dynamické přidělování kanálů a řízení výkonu přístupových bodů pro vyrovnané pokrytí a minimalizaci interference</t>
  </si>
  <si>
    <t>Záruka  - min. 60 měsíců poskytovaná výrobce zařízení, odeslání náhradního zařízení max. následující pracovní den po nahlášení závady, včetně nároku na nové verze firmware</t>
  </si>
  <si>
    <t>Síťová kabeláž</t>
  </si>
  <si>
    <t>Optické prvky</t>
  </si>
  <si>
    <t>4 ks modulů SFP 1 Gb, SM, 1 km včetně DMI diagnostiky pro nabízené přístupové přepínače, LC konektor</t>
  </si>
  <si>
    <t>4 ks kabel SM s konektory LC-SC, délka 3 m</t>
  </si>
  <si>
    <t>4 ks kabel SM s konektory LC-SC, délka 1 m</t>
  </si>
  <si>
    <t>Rozvody LAN a dokončovací práce</t>
  </si>
  <si>
    <t>19” Vyvazovací panel 1U</t>
  </si>
  <si>
    <t>Sada montážních šroubů Rack mount KIT</t>
  </si>
  <si>
    <t>UTP kabel CAT6, LSOH</t>
  </si>
  <si>
    <t>m</t>
  </si>
  <si>
    <t>Patch kabel CAT6 UTP PVC 1m rack</t>
  </si>
  <si>
    <t>Patch kabel CAT6 UTP PVC 0,5m AP</t>
  </si>
  <si>
    <t>Montáž- tažení kabelů</t>
  </si>
  <si>
    <t>Montáž- osazení, zapojení</t>
  </si>
  <si>
    <t>Dokončovací práce, začištění, popis, odborné montáže, montáže AP</t>
  </si>
  <si>
    <t>h</t>
  </si>
  <si>
    <t>Likvidace odpadů, staré kabeláže, VRN, doprava</t>
  </si>
  <si>
    <t>Celková cena za předmět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</si>
</sst>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6"/>
      <color theme="1"/>
      <name val="Aptos Narrow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name val="Verdana"/>
      <family val="2"/>
      <charset val="238"/>
    </font>
    <font>
      <sz val="9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i/>
      <sz val="9"/>
      <color rgb="FFFF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88">
    <xf numFmtId="0" fontId="0" fillId="0" borderId="0" xfId="0"/>
    <xf numFmtId="0" fontId="1" fillId="0" borderId="0" xfId="0" applyFont="1"/>
    <xf numFmtId="0" fontId="5" fillId="0" borderId="0" xfId="0" applyFont="1"/>
    <xf numFmtId="0" fontId="7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4" fillId="0" borderId="13" xfId="1" applyFont="1" applyBorder="1" applyAlignment="1">
      <alignment horizontal="left" vertical="center" wrapText="1"/>
    </xf>
    <xf numFmtId="0" fontId="15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7" fillId="5" borderId="13" xfId="0" applyFont="1" applyFill="1" applyBorder="1" applyAlignment="1" applyProtection="1">
      <alignment horizontal="center" vertical="center" wrapText="1"/>
      <protection locked="0"/>
    </xf>
    <xf numFmtId="4" fontId="18" fillId="5" borderId="13" xfId="0" applyNumberFormat="1" applyFont="1" applyFill="1" applyBorder="1" applyAlignment="1" applyProtection="1">
      <alignment horizontal="center" vertical="center" wrapText="1"/>
      <protection locked="0"/>
    </xf>
    <xf numFmtId="4" fontId="18" fillId="0" borderId="13" xfId="0" applyNumberFormat="1" applyFont="1" applyBorder="1" applyAlignment="1">
      <alignment horizontal="center" vertical="center"/>
    </xf>
    <xf numFmtId="4" fontId="18" fillId="0" borderId="14" xfId="0" applyNumberFormat="1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7" fillId="5" borderId="25" xfId="0" applyFont="1" applyFill="1" applyBorder="1" applyAlignment="1" applyProtection="1">
      <alignment horizontal="center" vertical="center" wrapText="1"/>
      <protection locked="0"/>
    </xf>
    <xf numFmtId="4" fontId="18" fillId="0" borderId="25" xfId="0" applyNumberFormat="1" applyFont="1" applyBorder="1" applyAlignment="1">
      <alignment horizontal="center" vertical="center"/>
    </xf>
    <xf numFmtId="4" fontId="18" fillId="0" borderId="26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4" fontId="18" fillId="2" borderId="13" xfId="0" applyNumberFormat="1" applyFont="1" applyFill="1" applyBorder="1" applyAlignment="1">
      <alignment vertical="center"/>
    </xf>
    <xf numFmtId="0" fontId="1" fillId="0" borderId="10" xfId="0" applyFont="1" applyBorder="1"/>
    <xf numFmtId="0" fontId="1" fillId="0" borderId="11" xfId="0" applyFont="1" applyBorder="1"/>
    <xf numFmtId="0" fontId="1" fillId="2" borderId="10" xfId="0" applyFont="1" applyFill="1" applyBorder="1"/>
    <xf numFmtId="0" fontId="1" fillId="2" borderId="0" xfId="0" applyFont="1" applyFill="1"/>
    <xf numFmtId="0" fontId="1" fillId="2" borderId="0" xfId="0" applyFont="1" applyFill="1" applyAlignment="1">
      <alignment horizontal="left"/>
    </xf>
    <xf numFmtId="4" fontId="18" fillId="2" borderId="14" xfId="0" applyNumberFormat="1" applyFont="1" applyFill="1" applyBorder="1" applyAlignment="1">
      <alignment vertical="center"/>
    </xf>
    <xf numFmtId="4" fontId="6" fillId="0" borderId="27" xfId="0" applyNumberFormat="1" applyFont="1" applyBorder="1" applyAlignment="1">
      <alignment vertical="center"/>
    </xf>
    <xf numFmtId="4" fontId="6" fillId="0" borderId="28" xfId="0" applyNumberFormat="1" applyFont="1" applyBorder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wrapText="1"/>
    </xf>
    <xf numFmtId="0" fontId="20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21" fillId="5" borderId="13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/>
    <xf numFmtId="0" fontId="12" fillId="0" borderId="13" xfId="0" applyFont="1" applyBorder="1" applyAlignment="1">
      <alignment wrapText="1"/>
    </xf>
    <xf numFmtId="4" fontId="12" fillId="5" borderId="13" xfId="0" applyNumberFormat="1" applyFont="1" applyFill="1" applyBorder="1" applyAlignment="1" applyProtection="1">
      <alignment vertical="center" wrapText="1"/>
      <protection locked="0"/>
    </xf>
    <xf numFmtId="4" fontId="12" fillId="0" borderId="13" xfId="0" applyNumberFormat="1" applyFont="1" applyBorder="1" applyAlignment="1">
      <alignment vertical="center"/>
    </xf>
    <xf numFmtId="4" fontId="12" fillId="0" borderId="14" xfId="0" applyNumberFormat="1" applyFont="1" applyBorder="1" applyAlignment="1">
      <alignment vertical="center"/>
    </xf>
    <xf numFmtId="0" fontId="23" fillId="0" borderId="13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3" xfId="0" applyFont="1" applyBorder="1"/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4" fontId="12" fillId="0" borderId="13" xfId="0" applyNumberFormat="1" applyFont="1" applyBorder="1" applyAlignment="1">
      <alignment horizontal="center" vertical="center"/>
    </xf>
    <xf numFmtId="4" fontId="12" fillId="0" borderId="14" xfId="0" applyNumberFormat="1" applyFont="1" applyBorder="1" applyAlignment="1">
      <alignment horizontal="center" vertical="center"/>
    </xf>
    <xf numFmtId="0" fontId="10" fillId="2" borderId="22" xfId="0" applyFont="1" applyFill="1" applyBorder="1" applyAlignment="1">
      <alignment horizontal="left" vertical="center" wrapText="1"/>
    </xf>
    <xf numFmtId="0" fontId="10" fillId="2" borderId="23" xfId="0" applyFont="1" applyFill="1" applyBorder="1" applyAlignment="1">
      <alignment horizontal="left" vertical="center" wrapText="1"/>
    </xf>
    <xf numFmtId="0" fontId="10" fillId="2" borderId="24" xfId="0" applyFont="1" applyFill="1" applyBorder="1" applyAlignment="1">
      <alignment horizontal="left" vertical="center" wrapText="1"/>
    </xf>
    <xf numFmtId="0" fontId="22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21" fillId="5" borderId="13" xfId="0" applyFont="1" applyFill="1" applyBorder="1" applyAlignment="1" applyProtection="1">
      <alignment horizontal="center" vertical="center" wrapText="1"/>
      <protection locked="0"/>
    </xf>
    <xf numFmtId="4" fontId="12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5 2" xfId="1" xr:uid="{A5BBA0F3-C573-4EA0-A4FC-F1C6D5C752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C945C-175E-4D40-B4D2-98E1C450E979}">
  <dimension ref="A1:K86"/>
  <sheetViews>
    <sheetView tabSelected="1" topLeftCell="A3" zoomScale="130" zoomScaleNormal="130" workbookViewId="0">
      <selection activeCell="F65" sqref="F65"/>
    </sheetView>
  </sheetViews>
  <sheetFormatPr defaultColWidth="9.140625" defaultRowHeight="15.75" x14ac:dyDescent="0.25"/>
  <cols>
    <col min="1" max="1" width="6.7109375" style="1" customWidth="1"/>
    <col min="2" max="2" width="11.28515625" style="1" customWidth="1"/>
    <col min="3" max="3" width="64.5703125" style="21" customWidth="1"/>
    <col min="4" max="4" width="10.140625" style="1" customWidth="1"/>
    <col min="5" max="5" width="8.85546875" style="1" customWidth="1"/>
    <col min="6" max="6" width="52.140625" style="1" customWidth="1"/>
    <col min="7" max="7" width="11.42578125" style="1" customWidth="1"/>
    <col min="8" max="8" width="17.5703125" style="1" customWidth="1"/>
    <col min="9" max="9" width="13.28515625" style="1" customWidth="1"/>
    <col min="10" max="10" width="20.140625" style="1" customWidth="1"/>
    <col min="11" max="16384" width="9.140625" style="1"/>
  </cols>
  <sheetData>
    <row r="1" spans="1:11" ht="16.5" thickBot="1" x14ac:dyDescent="0.3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2"/>
    </row>
    <row r="2" spans="1:11" x14ac:dyDescent="0.25">
      <c r="A2" s="73" t="s">
        <v>1</v>
      </c>
      <c r="B2" s="74"/>
      <c r="C2" s="74"/>
      <c r="D2" s="74"/>
      <c r="E2" s="74"/>
      <c r="F2" s="74"/>
      <c r="G2" s="74"/>
      <c r="H2" s="74"/>
      <c r="I2" s="74"/>
      <c r="J2" s="75"/>
    </row>
    <row r="3" spans="1:11" ht="48" customHeight="1" thickBot="1" x14ac:dyDescent="0.3">
      <c r="A3" s="76"/>
      <c r="B3" s="77"/>
      <c r="C3" s="77"/>
      <c r="D3" s="77"/>
      <c r="E3" s="77"/>
      <c r="F3" s="77"/>
      <c r="G3" s="77"/>
      <c r="H3" s="77"/>
      <c r="I3" s="77"/>
      <c r="J3" s="78"/>
    </row>
    <row r="4" spans="1:11" ht="72.75" customHeight="1" x14ac:dyDescent="0.25">
      <c r="A4" s="79" t="s">
        <v>2</v>
      </c>
      <c r="B4" s="80"/>
      <c r="C4" s="80"/>
      <c r="D4" s="80"/>
      <c r="E4" s="80"/>
      <c r="F4" s="80"/>
      <c r="G4" s="80"/>
      <c r="H4" s="80"/>
      <c r="I4" s="80"/>
      <c r="J4" s="81"/>
    </row>
    <row r="5" spans="1:11" ht="41.25" customHeight="1" x14ac:dyDescent="0.25">
      <c r="A5" s="82" t="s">
        <v>3</v>
      </c>
      <c r="B5" s="83"/>
      <c r="C5" s="83"/>
      <c r="D5" s="83"/>
      <c r="E5" s="83"/>
      <c r="F5" s="83"/>
      <c r="G5" s="83"/>
      <c r="H5" s="83"/>
      <c r="I5" s="83"/>
      <c r="J5" s="84"/>
      <c r="K5" s="2"/>
    </row>
    <row r="6" spans="1:11" ht="52.5" customHeight="1" x14ac:dyDescent="0.25">
      <c r="A6" s="85" t="s">
        <v>4</v>
      </c>
      <c r="B6" s="59" t="s">
        <v>5</v>
      </c>
      <c r="C6" s="59" t="s">
        <v>6</v>
      </c>
      <c r="D6" s="86" t="s">
        <v>7</v>
      </c>
      <c r="E6" s="87" t="s">
        <v>8</v>
      </c>
      <c r="F6" s="3" t="s">
        <v>9</v>
      </c>
      <c r="G6" s="4" t="s">
        <v>10</v>
      </c>
      <c r="H6" s="59" t="s">
        <v>11</v>
      </c>
      <c r="I6" s="59" t="s">
        <v>12</v>
      </c>
      <c r="J6" s="60" t="s">
        <v>13</v>
      </c>
    </row>
    <row r="7" spans="1:11" s="7" customFormat="1" ht="32.25" customHeight="1" x14ac:dyDescent="0.25">
      <c r="A7" s="85"/>
      <c r="B7" s="59"/>
      <c r="C7" s="59"/>
      <c r="D7" s="86"/>
      <c r="E7" s="86"/>
      <c r="F7" s="5" t="s">
        <v>14</v>
      </c>
      <c r="G7" s="6" t="s">
        <v>14</v>
      </c>
      <c r="H7" s="59"/>
      <c r="I7" s="59"/>
      <c r="J7" s="60"/>
    </row>
    <row r="8" spans="1:11" x14ac:dyDescent="0.25">
      <c r="A8" s="23"/>
      <c r="J8" s="24"/>
    </row>
    <row r="9" spans="1:11" ht="16.5" thickBot="1" x14ac:dyDescent="0.3">
      <c r="A9" s="61" t="s">
        <v>15</v>
      </c>
      <c r="B9" s="62"/>
      <c r="C9" s="62"/>
      <c r="D9" s="62"/>
      <c r="E9" s="62"/>
      <c r="F9" s="62"/>
      <c r="G9" s="62"/>
      <c r="H9" s="62"/>
      <c r="I9" s="62"/>
      <c r="J9" s="63"/>
    </row>
    <row r="10" spans="1:11" ht="16.5" thickTop="1" x14ac:dyDescent="0.25">
      <c r="A10" s="64"/>
      <c r="B10" s="65"/>
      <c r="C10" s="65"/>
      <c r="D10" s="65"/>
      <c r="E10" s="65"/>
      <c r="F10" s="65"/>
      <c r="G10" s="65"/>
      <c r="H10" s="65"/>
      <c r="I10" s="65"/>
      <c r="J10" s="66"/>
    </row>
    <row r="11" spans="1:11" x14ac:dyDescent="0.25">
      <c r="A11" s="67" t="s">
        <v>16</v>
      </c>
      <c r="B11" s="68"/>
      <c r="C11" s="68"/>
      <c r="D11" s="68"/>
      <c r="E11" s="68"/>
      <c r="F11" s="68"/>
      <c r="G11" s="68"/>
      <c r="H11" s="68"/>
      <c r="I11" s="68"/>
      <c r="J11" s="69"/>
    </row>
    <row r="12" spans="1:11" ht="103.9" customHeight="1" x14ac:dyDescent="0.25">
      <c r="A12" s="8">
        <v>1</v>
      </c>
      <c r="B12" s="9" t="s">
        <v>17</v>
      </c>
      <c r="C12" s="10" t="s">
        <v>18</v>
      </c>
      <c r="D12" s="11">
        <v>18</v>
      </c>
      <c r="E12" s="12" t="s">
        <v>19</v>
      </c>
      <c r="F12" s="13" t="s">
        <v>20</v>
      </c>
      <c r="G12" s="14">
        <v>0</v>
      </c>
      <c r="H12" s="15">
        <f t="shared" ref="H12:H17" si="0">G12*D12</f>
        <v>0</v>
      </c>
      <c r="I12" s="15">
        <f t="shared" ref="I12:I17" si="1">H12*0.21</f>
        <v>0</v>
      </c>
      <c r="J12" s="16">
        <f t="shared" ref="J12:J17" si="2">SUM(H12:I12)</f>
        <v>0</v>
      </c>
    </row>
    <row r="13" spans="1:11" ht="135.75" customHeight="1" x14ac:dyDescent="0.25">
      <c r="A13" s="8">
        <v>2</v>
      </c>
      <c r="B13" s="9" t="s">
        <v>21</v>
      </c>
      <c r="C13" s="10" t="s">
        <v>22</v>
      </c>
      <c r="D13" s="11">
        <v>1</v>
      </c>
      <c r="E13" s="12" t="s">
        <v>19</v>
      </c>
      <c r="F13" s="13" t="s">
        <v>20</v>
      </c>
      <c r="G13" s="14">
        <v>0</v>
      </c>
      <c r="H13" s="15">
        <f t="shared" si="0"/>
        <v>0</v>
      </c>
      <c r="I13" s="15">
        <f t="shared" si="1"/>
        <v>0</v>
      </c>
      <c r="J13" s="16">
        <f t="shared" si="2"/>
        <v>0</v>
      </c>
    </row>
    <row r="14" spans="1:11" ht="98.45" customHeight="1" x14ac:dyDescent="0.25">
      <c r="A14" s="8">
        <v>3</v>
      </c>
      <c r="B14" s="9" t="s">
        <v>23</v>
      </c>
      <c r="C14" s="10" t="s">
        <v>24</v>
      </c>
      <c r="D14" s="11">
        <v>2</v>
      </c>
      <c r="E14" s="12" t="s">
        <v>19</v>
      </c>
      <c r="F14" s="13" t="s">
        <v>20</v>
      </c>
      <c r="G14" s="14">
        <v>0</v>
      </c>
      <c r="H14" s="15">
        <f t="shared" si="0"/>
        <v>0</v>
      </c>
      <c r="I14" s="15">
        <f t="shared" si="1"/>
        <v>0</v>
      </c>
      <c r="J14" s="16">
        <f t="shared" si="2"/>
        <v>0</v>
      </c>
    </row>
    <row r="15" spans="1:11" ht="116.45" customHeight="1" x14ac:dyDescent="0.25">
      <c r="A15" s="8">
        <v>4</v>
      </c>
      <c r="B15" s="9" t="s">
        <v>25</v>
      </c>
      <c r="C15" s="10" t="s">
        <v>26</v>
      </c>
      <c r="D15" s="11">
        <v>1</v>
      </c>
      <c r="E15" s="12" t="s">
        <v>19</v>
      </c>
      <c r="F15" s="13" t="s">
        <v>20</v>
      </c>
      <c r="G15" s="14">
        <v>0</v>
      </c>
      <c r="H15" s="15">
        <f t="shared" si="0"/>
        <v>0</v>
      </c>
      <c r="I15" s="15">
        <f t="shared" si="1"/>
        <v>0</v>
      </c>
      <c r="J15" s="16">
        <f t="shared" si="2"/>
        <v>0</v>
      </c>
    </row>
    <row r="16" spans="1:11" ht="96" customHeight="1" x14ac:dyDescent="0.25">
      <c r="A16" s="8">
        <v>5</v>
      </c>
      <c r="B16" s="9" t="s">
        <v>27</v>
      </c>
      <c r="C16" s="10" t="s">
        <v>24</v>
      </c>
      <c r="D16" s="11">
        <v>4</v>
      </c>
      <c r="E16" s="12" t="s">
        <v>19</v>
      </c>
      <c r="F16" s="13" t="s">
        <v>20</v>
      </c>
      <c r="G16" s="14">
        <v>0</v>
      </c>
      <c r="H16" s="15">
        <f t="shared" si="0"/>
        <v>0</v>
      </c>
      <c r="I16" s="15">
        <f t="shared" si="1"/>
        <v>0</v>
      </c>
      <c r="J16" s="16">
        <f t="shared" si="2"/>
        <v>0</v>
      </c>
    </row>
    <row r="17" spans="1:10" ht="39.6" customHeight="1" x14ac:dyDescent="0.25">
      <c r="A17" s="8">
        <v>6</v>
      </c>
      <c r="B17" s="9" t="s">
        <v>28</v>
      </c>
      <c r="C17" s="10" t="s">
        <v>29</v>
      </c>
      <c r="D17" s="11">
        <v>1</v>
      </c>
      <c r="E17" s="12" t="s">
        <v>19</v>
      </c>
      <c r="F17" s="13" t="s">
        <v>20</v>
      </c>
      <c r="G17" s="14">
        <v>0</v>
      </c>
      <c r="H17" s="15">
        <f t="shared" si="0"/>
        <v>0</v>
      </c>
      <c r="I17" s="15">
        <f t="shared" si="1"/>
        <v>0</v>
      </c>
      <c r="J17" s="16">
        <f t="shared" si="2"/>
        <v>0</v>
      </c>
    </row>
    <row r="18" spans="1:10" x14ac:dyDescent="0.25">
      <c r="A18" s="48" t="s">
        <v>30</v>
      </c>
      <c r="B18" s="49"/>
      <c r="C18" s="49"/>
      <c r="D18" s="49"/>
      <c r="E18" s="49"/>
      <c r="F18" s="49"/>
      <c r="G18" s="49"/>
      <c r="H18" s="49"/>
      <c r="I18" s="49"/>
      <c r="J18" s="50"/>
    </row>
    <row r="19" spans="1:10" ht="105.6" customHeight="1" x14ac:dyDescent="0.25">
      <c r="A19" s="8">
        <v>9</v>
      </c>
      <c r="B19" s="9" t="s">
        <v>31</v>
      </c>
      <c r="C19" s="10" t="s">
        <v>32</v>
      </c>
      <c r="D19" s="11">
        <v>1</v>
      </c>
      <c r="E19" s="12" t="s">
        <v>19</v>
      </c>
      <c r="F19" s="13" t="s">
        <v>20</v>
      </c>
      <c r="G19" s="14">
        <v>0</v>
      </c>
      <c r="H19" s="15">
        <f>G19*D19</f>
        <v>0</v>
      </c>
      <c r="I19" s="15">
        <f t="shared" ref="I19:I22" si="3">H19*0.21</f>
        <v>0</v>
      </c>
      <c r="J19" s="16">
        <f t="shared" ref="J19:J22" si="4">SUM(H19:I19)</f>
        <v>0</v>
      </c>
    </row>
    <row r="20" spans="1:10" ht="101.45" customHeight="1" x14ac:dyDescent="0.25">
      <c r="A20" s="8">
        <v>10</v>
      </c>
      <c r="B20" s="9" t="s">
        <v>31</v>
      </c>
      <c r="C20" s="10" t="s">
        <v>33</v>
      </c>
      <c r="D20" s="11">
        <v>1</v>
      </c>
      <c r="E20" s="17" t="s">
        <v>19</v>
      </c>
      <c r="F20" s="18" t="s">
        <v>20</v>
      </c>
      <c r="G20" s="14">
        <v>0</v>
      </c>
      <c r="H20" s="19">
        <f>G20*D20</f>
        <v>0</v>
      </c>
      <c r="I20" s="19">
        <f t="shared" si="3"/>
        <v>0</v>
      </c>
      <c r="J20" s="20">
        <f t="shared" si="4"/>
        <v>0</v>
      </c>
    </row>
    <row r="21" spans="1:10" x14ac:dyDescent="0.25">
      <c r="A21" s="48" t="s">
        <v>34</v>
      </c>
      <c r="B21" s="49"/>
      <c r="C21" s="49"/>
      <c r="D21" s="49"/>
      <c r="E21" s="49"/>
      <c r="F21" s="49"/>
      <c r="G21" s="49"/>
      <c r="H21" s="49"/>
      <c r="I21" s="49"/>
      <c r="J21" s="50"/>
    </row>
    <row r="22" spans="1:10" s="36" customFormat="1" ht="24" customHeight="1" x14ac:dyDescent="0.2">
      <c r="A22" s="53">
        <v>11</v>
      </c>
      <c r="B22" s="52" t="s">
        <v>35</v>
      </c>
      <c r="C22" s="32" t="s">
        <v>36</v>
      </c>
      <c r="D22" s="55">
        <v>1</v>
      </c>
      <c r="E22" s="56" t="s">
        <v>19</v>
      </c>
      <c r="F22" s="57" t="s">
        <v>20</v>
      </c>
      <c r="G22" s="58">
        <v>0</v>
      </c>
      <c r="H22" s="46">
        <f>G22*D22</f>
        <v>0</v>
      </c>
      <c r="I22" s="46">
        <f t="shared" si="3"/>
        <v>0</v>
      </c>
      <c r="J22" s="47">
        <f t="shared" si="4"/>
        <v>0</v>
      </c>
    </row>
    <row r="23" spans="1:10" s="36" customFormat="1" ht="12" x14ac:dyDescent="0.2">
      <c r="A23" s="53"/>
      <c r="B23" s="52"/>
      <c r="C23" s="37" t="s">
        <v>37</v>
      </c>
      <c r="D23" s="55"/>
      <c r="E23" s="56"/>
      <c r="F23" s="57"/>
      <c r="G23" s="58"/>
      <c r="H23" s="46"/>
      <c r="I23" s="46"/>
      <c r="J23" s="47"/>
    </row>
    <row r="24" spans="1:10" s="36" customFormat="1" ht="12" x14ac:dyDescent="0.2">
      <c r="A24" s="53"/>
      <c r="B24" s="52"/>
      <c r="C24" s="37" t="s">
        <v>38</v>
      </c>
      <c r="D24" s="55"/>
      <c r="E24" s="56"/>
      <c r="F24" s="57"/>
      <c r="G24" s="58"/>
      <c r="H24" s="46"/>
      <c r="I24" s="46"/>
      <c r="J24" s="47"/>
    </row>
    <row r="25" spans="1:10" s="36" customFormat="1" ht="12" x14ac:dyDescent="0.2">
      <c r="A25" s="53"/>
      <c r="B25" s="52"/>
      <c r="C25" s="37" t="s">
        <v>39</v>
      </c>
      <c r="D25" s="55"/>
      <c r="E25" s="56"/>
      <c r="F25" s="57"/>
      <c r="G25" s="58"/>
      <c r="H25" s="46"/>
      <c r="I25" s="46"/>
      <c r="J25" s="47"/>
    </row>
    <row r="26" spans="1:10" s="36" customFormat="1" ht="24" x14ac:dyDescent="0.2">
      <c r="A26" s="53"/>
      <c r="B26" s="52"/>
      <c r="C26" s="37" t="s">
        <v>40</v>
      </c>
      <c r="D26" s="55"/>
      <c r="E26" s="56"/>
      <c r="F26" s="57"/>
      <c r="G26" s="58"/>
      <c r="H26" s="46"/>
      <c r="I26" s="46"/>
      <c r="J26" s="47"/>
    </row>
    <row r="27" spans="1:10" s="36" customFormat="1" ht="12" x14ac:dyDescent="0.2">
      <c r="A27" s="53"/>
      <c r="B27" s="52"/>
      <c r="C27" s="37" t="s">
        <v>41</v>
      </c>
      <c r="D27" s="55"/>
      <c r="E27" s="56"/>
      <c r="F27" s="57"/>
      <c r="G27" s="58"/>
      <c r="H27" s="46"/>
      <c r="I27" s="46"/>
      <c r="J27" s="47"/>
    </row>
    <row r="28" spans="1:10" s="36" customFormat="1" ht="24.75" customHeight="1" x14ac:dyDescent="0.2">
      <c r="A28" s="53"/>
      <c r="B28" s="52"/>
      <c r="C28" s="37" t="s">
        <v>42</v>
      </c>
      <c r="D28" s="55"/>
      <c r="E28" s="56"/>
      <c r="F28" s="57"/>
      <c r="G28" s="58"/>
      <c r="H28" s="46"/>
      <c r="I28" s="46"/>
      <c r="J28" s="47"/>
    </row>
    <row r="29" spans="1:10" s="36" customFormat="1" ht="24" x14ac:dyDescent="0.2">
      <c r="A29" s="53"/>
      <c r="B29" s="52"/>
      <c r="C29" s="37" t="s">
        <v>43</v>
      </c>
      <c r="D29" s="55"/>
      <c r="E29" s="56"/>
      <c r="F29" s="57"/>
      <c r="G29" s="58"/>
      <c r="H29" s="46"/>
      <c r="I29" s="46"/>
      <c r="J29" s="47"/>
    </row>
    <row r="30" spans="1:10" s="36" customFormat="1" ht="24" x14ac:dyDescent="0.2">
      <c r="A30" s="53"/>
      <c r="B30" s="52"/>
      <c r="C30" s="37" t="s">
        <v>44</v>
      </c>
      <c r="D30" s="55"/>
      <c r="E30" s="56"/>
      <c r="F30" s="57"/>
      <c r="G30" s="58"/>
      <c r="H30" s="46"/>
      <c r="I30" s="46"/>
      <c r="J30" s="47"/>
    </row>
    <row r="31" spans="1:10" s="36" customFormat="1" ht="24" x14ac:dyDescent="0.2">
      <c r="A31" s="53"/>
      <c r="B31" s="52"/>
      <c r="C31" s="37" t="s">
        <v>45</v>
      </c>
      <c r="D31" s="55"/>
      <c r="E31" s="56"/>
      <c r="F31" s="57"/>
      <c r="G31" s="58"/>
      <c r="H31" s="46"/>
      <c r="I31" s="46"/>
      <c r="J31" s="47"/>
    </row>
    <row r="32" spans="1:10" s="36" customFormat="1" ht="12" x14ac:dyDescent="0.2">
      <c r="A32" s="53"/>
      <c r="B32" s="52"/>
      <c r="C32" s="37" t="s">
        <v>46</v>
      </c>
      <c r="D32" s="55"/>
      <c r="E32" s="56"/>
      <c r="F32" s="57"/>
      <c r="G32" s="58"/>
      <c r="H32" s="46"/>
      <c r="I32" s="46"/>
      <c r="J32" s="47"/>
    </row>
    <row r="33" spans="1:10" s="36" customFormat="1" ht="12" x14ac:dyDescent="0.2">
      <c r="A33" s="53"/>
      <c r="B33" s="52"/>
      <c r="C33" s="37" t="s">
        <v>47</v>
      </c>
      <c r="D33" s="55"/>
      <c r="E33" s="56"/>
      <c r="F33" s="57"/>
      <c r="G33" s="58"/>
      <c r="H33" s="46"/>
      <c r="I33" s="46"/>
      <c r="J33" s="47"/>
    </row>
    <row r="34" spans="1:10" s="36" customFormat="1" ht="24" x14ac:dyDescent="0.2">
      <c r="A34" s="53"/>
      <c r="B34" s="52"/>
      <c r="C34" s="37" t="s">
        <v>48</v>
      </c>
      <c r="D34" s="55"/>
      <c r="E34" s="56"/>
      <c r="F34" s="57"/>
      <c r="G34" s="58"/>
      <c r="H34" s="46"/>
      <c r="I34" s="46"/>
      <c r="J34" s="47"/>
    </row>
    <row r="35" spans="1:10" s="36" customFormat="1" ht="12" x14ac:dyDescent="0.2">
      <c r="A35" s="53"/>
      <c r="B35" s="52"/>
      <c r="C35" s="37" t="s">
        <v>49</v>
      </c>
      <c r="D35" s="55"/>
      <c r="E35" s="56"/>
      <c r="F35" s="57"/>
      <c r="G35" s="58"/>
      <c r="H35" s="46"/>
      <c r="I35" s="46"/>
      <c r="J35" s="47"/>
    </row>
    <row r="36" spans="1:10" s="36" customFormat="1" ht="24" x14ac:dyDescent="0.2">
      <c r="A36" s="53"/>
      <c r="B36" s="52"/>
      <c r="C36" s="37" t="s">
        <v>50</v>
      </c>
      <c r="D36" s="55"/>
      <c r="E36" s="56"/>
      <c r="F36" s="57"/>
      <c r="G36" s="58"/>
      <c r="H36" s="46"/>
      <c r="I36" s="46"/>
      <c r="J36" s="47"/>
    </row>
    <row r="37" spans="1:10" s="36" customFormat="1" ht="12" x14ac:dyDescent="0.2">
      <c r="A37" s="53"/>
      <c r="B37" s="52"/>
      <c r="C37" s="32" t="s">
        <v>51</v>
      </c>
      <c r="D37" s="55"/>
      <c r="E37" s="56"/>
      <c r="F37" s="57"/>
      <c r="G37" s="58"/>
      <c r="H37" s="46"/>
      <c r="I37" s="46"/>
      <c r="J37" s="47"/>
    </row>
    <row r="38" spans="1:10" s="36" customFormat="1" ht="15" customHeight="1" x14ac:dyDescent="0.2">
      <c r="A38" s="53"/>
      <c r="B38" s="52"/>
      <c r="C38" s="37" t="s">
        <v>52</v>
      </c>
      <c r="D38" s="55"/>
      <c r="E38" s="56"/>
      <c r="F38" s="57"/>
      <c r="G38" s="58"/>
      <c r="H38" s="46"/>
      <c r="I38" s="46"/>
      <c r="J38" s="47"/>
    </row>
    <row r="39" spans="1:10" s="36" customFormat="1" ht="24" x14ac:dyDescent="0.2">
      <c r="A39" s="53">
        <v>12</v>
      </c>
      <c r="B39" s="54" t="s">
        <v>53</v>
      </c>
      <c r="C39" s="37" t="s">
        <v>54</v>
      </c>
      <c r="D39" s="55">
        <v>5</v>
      </c>
      <c r="E39" s="56" t="s">
        <v>19</v>
      </c>
      <c r="F39" s="57" t="s">
        <v>20</v>
      </c>
      <c r="G39" s="58">
        <v>0</v>
      </c>
      <c r="H39" s="46">
        <f>D39*G39</f>
        <v>0</v>
      </c>
      <c r="I39" s="46">
        <f>H39*0.21</f>
        <v>0</v>
      </c>
      <c r="J39" s="47">
        <f>H39+I39</f>
        <v>0</v>
      </c>
    </row>
    <row r="40" spans="1:10" s="36" customFormat="1" ht="24" x14ac:dyDescent="0.2">
      <c r="A40" s="53"/>
      <c r="B40" s="54"/>
      <c r="C40" s="37" t="s">
        <v>55</v>
      </c>
      <c r="D40" s="55"/>
      <c r="E40" s="56"/>
      <c r="F40" s="57"/>
      <c r="G40" s="58"/>
      <c r="H40" s="46"/>
      <c r="I40" s="46"/>
      <c r="J40" s="47"/>
    </row>
    <row r="41" spans="1:10" s="36" customFormat="1" ht="24" x14ac:dyDescent="0.2">
      <c r="A41" s="53"/>
      <c r="B41" s="54"/>
      <c r="C41" s="37" t="s">
        <v>56</v>
      </c>
      <c r="D41" s="55"/>
      <c r="E41" s="56"/>
      <c r="F41" s="57"/>
      <c r="G41" s="58"/>
      <c r="H41" s="46"/>
      <c r="I41" s="46"/>
      <c r="J41" s="47"/>
    </row>
    <row r="42" spans="1:10" s="36" customFormat="1" ht="24" x14ac:dyDescent="0.2">
      <c r="A42" s="53"/>
      <c r="B42" s="54"/>
      <c r="C42" s="37" t="s">
        <v>57</v>
      </c>
      <c r="D42" s="55"/>
      <c r="E42" s="56"/>
      <c r="F42" s="57"/>
      <c r="G42" s="58"/>
      <c r="H42" s="46"/>
      <c r="I42" s="46"/>
      <c r="J42" s="47"/>
    </row>
    <row r="43" spans="1:10" s="36" customFormat="1" ht="12" x14ac:dyDescent="0.2">
      <c r="A43" s="53"/>
      <c r="B43" s="54"/>
      <c r="C43" s="37" t="s">
        <v>58</v>
      </c>
      <c r="D43" s="55"/>
      <c r="E43" s="56"/>
      <c r="F43" s="57"/>
      <c r="G43" s="58"/>
      <c r="H43" s="46"/>
      <c r="I43" s="46"/>
      <c r="J43" s="47"/>
    </row>
    <row r="44" spans="1:10" s="36" customFormat="1" ht="24" x14ac:dyDescent="0.2">
      <c r="A44" s="53"/>
      <c r="B44" s="54"/>
      <c r="C44" s="37" t="s">
        <v>59</v>
      </c>
      <c r="D44" s="55"/>
      <c r="E44" s="56"/>
      <c r="F44" s="57"/>
      <c r="G44" s="58"/>
      <c r="H44" s="46"/>
      <c r="I44" s="46"/>
      <c r="J44" s="47"/>
    </row>
    <row r="45" spans="1:10" s="36" customFormat="1" ht="12" x14ac:dyDescent="0.2">
      <c r="A45" s="53"/>
      <c r="B45" s="54"/>
      <c r="C45" s="37" t="s">
        <v>60</v>
      </c>
      <c r="D45" s="55"/>
      <c r="E45" s="56"/>
      <c r="F45" s="57"/>
      <c r="G45" s="58"/>
      <c r="H45" s="46"/>
      <c r="I45" s="46"/>
      <c r="J45" s="47"/>
    </row>
    <row r="46" spans="1:10" s="36" customFormat="1" ht="24" x14ac:dyDescent="0.2">
      <c r="A46" s="53"/>
      <c r="B46" s="54"/>
      <c r="C46" s="37" t="s">
        <v>61</v>
      </c>
      <c r="D46" s="55"/>
      <c r="E46" s="56"/>
      <c r="F46" s="57"/>
      <c r="G46" s="58"/>
      <c r="H46" s="46"/>
      <c r="I46" s="46"/>
      <c r="J46" s="47"/>
    </row>
    <row r="47" spans="1:10" s="36" customFormat="1" ht="12" x14ac:dyDescent="0.2">
      <c r="A47" s="53"/>
      <c r="B47" s="54"/>
      <c r="C47" s="37" t="s">
        <v>62</v>
      </c>
      <c r="D47" s="55"/>
      <c r="E47" s="56"/>
      <c r="F47" s="57"/>
      <c r="G47" s="58"/>
      <c r="H47" s="46"/>
      <c r="I47" s="46"/>
      <c r="J47" s="47"/>
    </row>
    <row r="48" spans="1:10" s="36" customFormat="1" ht="12" x14ac:dyDescent="0.2">
      <c r="A48" s="53"/>
      <c r="B48" s="54"/>
      <c r="C48" s="37" t="s">
        <v>63</v>
      </c>
      <c r="D48" s="55"/>
      <c r="E48" s="56"/>
      <c r="F48" s="57"/>
      <c r="G48" s="58"/>
      <c r="H48" s="46"/>
      <c r="I48" s="46"/>
      <c r="J48" s="47"/>
    </row>
    <row r="49" spans="1:10" s="36" customFormat="1" ht="12" x14ac:dyDescent="0.2">
      <c r="A49" s="53"/>
      <c r="B49" s="54"/>
      <c r="C49" s="37" t="s">
        <v>64</v>
      </c>
      <c r="D49" s="55"/>
      <c r="E49" s="56"/>
      <c r="F49" s="57"/>
      <c r="G49" s="58"/>
      <c r="H49" s="46"/>
      <c r="I49" s="46"/>
      <c r="J49" s="47"/>
    </row>
    <row r="50" spans="1:10" s="36" customFormat="1" ht="24" x14ac:dyDescent="0.2">
      <c r="A50" s="53"/>
      <c r="B50" s="54"/>
      <c r="C50" s="37" t="s">
        <v>65</v>
      </c>
      <c r="D50" s="55"/>
      <c r="E50" s="56"/>
      <c r="F50" s="57"/>
      <c r="G50" s="58"/>
      <c r="H50" s="46"/>
      <c r="I50" s="46"/>
      <c r="J50" s="47"/>
    </row>
    <row r="51" spans="1:10" s="36" customFormat="1" ht="12" x14ac:dyDescent="0.2">
      <c r="A51" s="53"/>
      <c r="B51" s="54"/>
      <c r="C51" s="37" t="s">
        <v>66</v>
      </c>
      <c r="D51" s="55"/>
      <c r="E51" s="56"/>
      <c r="F51" s="57"/>
      <c r="G51" s="58"/>
      <c r="H51" s="46"/>
      <c r="I51" s="46"/>
      <c r="J51" s="47"/>
    </row>
    <row r="52" spans="1:10" s="36" customFormat="1" ht="24" x14ac:dyDescent="0.2">
      <c r="A52" s="53"/>
      <c r="B52" s="54"/>
      <c r="C52" s="37" t="s">
        <v>67</v>
      </c>
      <c r="D52" s="55"/>
      <c r="E52" s="56"/>
      <c r="F52" s="57"/>
      <c r="G52" s="58"/>
      <c r="H52" s="46"/>
      <c r="I52" s="46"/>
      <c r="J52" s="47"/>
    </row>
    <row r="53" spans="1:10" s="36" customFormat="1" ht="36" x14ac:dyDescent="0.2">
      <c r="A53" s="53"/>
      <c r="B53" s="54"/>
      <c r="C53" s="37" t="s">
        <v>68</v>
      </c>
      <c r="D53" s="55"/>
      <c r="E53" s="56"/>
      <c r="F53" s="57"/>
      <c r="G53" s="58"/>
      <c r="H53" s="46"/>
      <c r="I53" s="46"/>
      <c r="J53" s="47"/>
    </row>
    <row r="54" spans="1:10" s="36" customFormat="1" ht="48" x14ac:dyDescent="0.2">
      <c r="A54" s="53"/>
      <c r="B54" s="54"/>
      <c r="C54" s="37" t="s">
        <v>69</v>
      </c>
      <c r="D54" s="55"/>
      <c r="E54" s="56"/>
      <c r="F54" s="57"/>
      <c r="G54" s="58"/>
      <c r="H54" s="46"/>
      <c r="I54" s="46"/>
      <c r="J54" s="47"/>
    </row>
    <row r="55" spans="1:10" s="36" customFormat="1" ht="12" x14ac:dyDescent="0.2">
      <c r="A55" s="53"/>
      <c r="B55" s="54"/>
      <c r="C55" s="37" t="s">
        <v>70</v>
      </c>
      <c r="D55" s="55"/>
      <c r="E55" s="56"/>
      <c r="F55" s="57"/>
      <c r="G55" s="58"/>
      <c r="H55" s="46"/>
      <c r="I55" s="46"/>
      <c r="J55" s="47"/>
    </row>
    <row r="56" spans="1:10" s="36" customFormat="1" ht="24" x14ac:dyDescent="0.2">
      <c r="A56" s="53"/>
      <c r="B56" s="54"/>
      <c r="C56" s="37" t="s">
        <v>71</v>
      </c>
      <c r="D56" s="55"/>
      <c r="E56" s="56"/>
      <c r="F56" s="57"/>
      <c r="G56" s="58"/>
      <c r="H56" s="46"/>
      <c r="I56" s="46"/>
      <c r="J56" s="47"/>
    </row>
    <row r="57" spans="1:10" s="36" customFormat="1" ht="12" x14ac:dyDescent="0.2">
      <c r="A57" s="53"/>
      <c r="B57" s="54"/>
      <c r="C57" s="37" t="s">
        <v>72</v>
      </c>
      <c r="D57" s="55"/>
      <c r="E57" s="56"/>
      <c r="F57" s="57"/>
      <c r="G57" s="58"/>
      <c r="H57" s="46"/>
      <c r="I57" s="46"/>
      <c r="J57" s="47"/>
    </row>
    <row r="58" spans="1:10" s="36" customFormat="1" ht="24" x14ac:dyDescent="0.2">
      <c r="A58" s="53"/>
      <c r="B58" s="54"/>
      <c r="C58" s="37" t="s">
        <v>73</v>
      </c>
      <c r="D58" s="55"/>
      <c r="E58" s="56"/>
      <c r="F58" s="57"/>
      <c r="G58" s="58"/>
      <c r="H58" s="46"/>
      <c r="I58" s="46"/>
      <c r="J58" s="47"/>
    </row>
    <row r="59" spans="1:10" s="36" customFormat="1" ht="24" x14ac:dyDescent="0.2">
      <c r="A59" s="53"/>
      <c r="B59" s="54"/>
      <c r="C59" s="37" t="s">
        <v>74</v>
      </c>
      <c r="D59" s="55"/>
      <c r="E59" s="56"/>
      <c r="F59" s="57"/>
      <c r="G59" s="58"/>
      <c r="H59" s="46"/>
      <c r="I59" s="46"/>
      <c r="J59" s="47"/>
    </row>
    <row r="60" spans="1:10" x14ac:dyDescent="0.25">
      <c r="A60" s="48" t="s">
        <v>75</v>
      </c>
      <c r="B60" s="49"/>
      <c r="C60" s="49"/>
      <c r="D60" s="49"/>
      <c r="E60" s="49"/>
      <c r="F60" s="49"/>
      <c r="G60" s="49"/>
      <c r="H60" s="49"/>
      <c r="I60" s="49"/>
      <c r="J60" s="50"/>
    </row>
    <row r="61" spans="1:10" s="36" customFormat="1" ht="24" x14ac:dyDescent="0.2">
      <c r="A61" s="31">
        <v>13</v>
      </c>
      <c r="B61" s="51" t="s">
        <v>76</v>
      </c>
      <c r="C61" s="41" t="s">
        <v>77</v>
      </c>
      <c r="D61" s="33">
        <v>4</v>
      </c>
      <c r="E61" s="34" t="s">
        <v>19</v>
      </c>
      <c r="F61" s="35" t="s">
        <v>20</v>
      </c>
      <c r="G61" s="38">
        <v>0</v>
      </c>
      <c r="H61" s="39">
        <f>G61*D61</f>
        <v>0</v>
      </c>
      <c r="I61" s="39">
        <f>H61*0.21</f>
        <v>0</v>
      </c>
      <c r="J61" s="40">
        <f>I61+H61</f>
        <v>0</v>
      </c>
    </row>
    <row r="62" spans="1:10" s="36" customFormat="1" ht="24" x14ac:dyDescent="0.2">
      <c r="A62" s="31">
        <v>14</v>
      </c>
      <c r="B62" s="51"/>
      <c r="C62" s="41" t="s">
        <v>78</v>
      </c>
      <c r="D62" s="33">
        <v>4</v>
      </c>
      <c r="E62" s="34" t="s">
        <v>19</v>
      </c>
      <c r="F62" s="35" t="s">
        <v>20</v>
      </c>
      <c r="G62" s="38">
        <v>0</v>
      </c>
      <c r="H62" s="39">
        <f t="shared" ref="H62:H72" si="5">G62*D62</f>
        <v>0</v>
      </c>
      <c r="I62" s="39">
        <f t="shared" ref="I62:I72" si="6">H62*0.21</f>
        <v>0</v>
      </c>
      <c r="J62" s="40">
        <f t="shared" ref="J62:J72" si="7">I62+H62</f>
        <v>0</v>
      </c>
    </row>
    <row r="63" spans="1:10" s="36" customFormat="1" ht="24" x14ac:dyDescent="0.2">
      <c r="A63" s="31">
        <v>15</v>
      </c>
      <c r="B63" s="51"/>
      <c r="C63" s="41" t="s">
        <v>79</v>
      </c>
      <c r="D63" s="33">
        <v>4</v>
      </c>
      <c r="E63" s="34" t="s">
        <v>19</v>
      </c>
      <c r="F63" s="35" t="s">
        <v>20</v>
      </c>
      <c r="G63" s="38">
        <v>0</v>
      </c>
      <c r="H63" s="39">
        <f t="shared" si="5"/>
        <v>0</v>
      </c>
      <c r="I63" s="39">
        <f t="shared" si="6"/>
        <v>0</v>
      </c>
      <c r="J63" s="40">
        <f t="shared" si="7"/>
        <v>0</v>
      </c>
    </row>
    <row r="64" spans="1:10" s="36" customFormat="1" ht="24" x14ac:dyDescent="0.2">
      <c r="A64" s="31">
        <v>17</v>
      </c>
      <c r="B64" s="52" t="s">
        <v>80</v>
      </c>
      <c r="C64" s="42" t="s">
        <v>81</v>
      </c>
      <c r="D64" s="33">
        <v>1</v>
      </c>
      <c r="E64" s="34" t="s">
        <v>19</v>
      </c>
      <c r="F64" s="35" t="s">
        <v>20</v>
      </c>
      <c r="G64" s="38">
        <v>0</v>
      </c>
      <c r="H64" s="39">
        <f t="shared" si="5"/>
        <v>0</v>
      </c>
      <c r="I64" s="39">
        <f t="shared" si="6"/>
        <v>0</v>
      </c>
      <c r="J64" s="40">
        <f t="shared" si="7"/>
        <v>0</v>
      </c>
    </row>
    <row r="65" spans="1:10" s="36" customFormat="1" ht="24" x14ac:dyDescent="0.2">
      <c r="A65" s="31">
        <v>18</v>
      </c>
      <c r="B65" s="52"/>
      <c r="C65" s="42" t="s">
        <v>82</v>
      </c>
      <c r="D65" s="33">
        <v>2</v>
      </c>
      <c r="E65" s="34" t="s">
        <v>19</v>
      </c>
      <c r="F65" s="35" t="s">
        <v>20</v>
      </c>
      <c r="G65" s="38">
        <v>0</v>
      </c>
      <c r="H65" s="39">
        <f t="shared" si="5"/>
        <v>0</v>
      </c>
      <c r="I65" s="39">
        <f t="shared" si="6"/>
        <v>0</v>
      </c>
      <c r="J65" s="40">
        <f t="shared" si="7"/>
        <v>0</v>
      </c>
    </row>
    <row r="66" spans="1:10" s="36" customFormat="1" ht="24" x14ac:dyDescent="0.2">
      <c r="A66" s="31">
        <v>19</v>
      </c>
      <c r="B66" s="52"/>
      <c r="C66" s="42" t="s">
        <v>83</v>
      </c>
      <c r="D66" s="33">
        <v>300</v>
      </c>
      <c r="E66" s="34" t="s">
        <v>84</v>
      </c>
      <c r="F66" s="35" t="s">
        <v>20</v>
      </c>
      <c r="G66" s="38">
        <v>0</v>
      </c>
      <c r="H66" s="39">
        <f t="shared" si="5"/>
        <v>0</v>
      </c>
      <c r="I66" s="39">
        <f t="shared" si="6"/>
        <v>0</v>
      </c>
      <c r="J66" s="40">
        <f t="shared" si="7"/>
        <v>0</v>
      </c>
    </row>
    <row r="67" spans="1:10" s="36" customFormat="1" ht="24" x14ac:dyDescent="0.2">
      <c r="A67" s="31">
        <v>20</v>
      </c>
      <c r="B67" s="52"/>
      <c r="C67" s="43" t="s">
        <v>85</v>
      </c>
      <c r="D67" s="33">
        <v>20</v>
      </c>
      <c r="E67" s="34" t="s">
        <v>19</v>
      </c>
      <c r="F67" s="35" t="s">
        <v>20</v>
      </c>
      <c r="G67" s="38">
        <v>0</v>
      </c>
      <c r="H67" s="39">
        <f t="shared" si="5"/>
        <v>0</v>
      </c>
      <c r="I67" s="39">
        <f t="shared" si="6"/>
        <v>0</v>
      </c>
      <c r="J67" s="40">
        <f t="shared" si="7"/>
        <v>0</v>
      </c>
    </row>
    <row r="68" spans="1:10" s="36" customFormat="1" ht="24" x14ac:dyDescent="0.2">
      <c r="A68" s="31">
        <v>21</v>
      </c>
      <c r="B68" s="52"/>
      <c r="C68" s="43" t="s">
        <v>86</v>
      </c>
      <c r="D68" s="33">
        <v>20</v>
      </c>
      <c r="E68" s="34" t="s">
        <v>19</v>
      </c>
      <c r="F68" s="35" t="s">
        <v>20</v>
      </c>
      <c r="G68" s="38">
        <v>0</v>
      </c>
      <c r="H68" s="39">
        <f t="shared" si="5"/>
        <v>0</v>
      </c>
      <c r="I68" s="39">
        <f t="shared" si="6"/>
        <v>0</v>
      </c>
      <c r="J68" s="40">
        <f t="shared" si="7"/>
        <v>0</v>
      </c>
    </row>
    <row r="69" spans="1:10" s="36" customFormat="1" ht="24" x14ac:dyDescent="0.2">
      <c r="A69" s="31">
        <v>22</v>
      </c>
      <c r="B69" s="52"/>
      <c r="C69" s="42" t="s">
        <v>87</v>
      </c>
      <c r="D69" s="33">
        <v>1</v>
      </c>
      <c r="E69" s="34" t="s">
        <v>19</v>
      </c>
      <c r="F69" s="35" t="s">
        <v>20</v>
      </c>
      <c r="G69" s="38">
        <v>0</v>
      </c>
      <c r="H69" s="39">
        <f t="shared" si="5"/>
        <v>0</v>
      </c>
      <c r="I69" s="39">
        <f t="shared" si="6"/>
        <v>0</v>
      </c>
      <c r="J69" s="40">
        <f t="shared" si="7"/>
        <v>0</v>
      </c>
    </row>
    <row r="70" spans="1:10" s="36" customFormat="1" ht="24" x14ac:dyDescent="0.2">
      <c r="A70" s="31">
        <v>23</v>
      </c>
      <c r="B70" s="52"/>
      <c r="C70" s="42" t="s">
        <v>88</v>
      </c>
      <c r="D70" s="33">
        <v>1</v>
      </c>
      <c r="E70" s="34" t="s">
        <v>19</v>
      </c>
      <c r="F70" s="35" t="s">
        <v>20</v>
      </c>
      <c r="G70" s="38">
        <v>0</v>
      </c>
      <c r="H70" s="39">
        <f t="shared" si="5"/>
        <v>0</v>
      </c>
      <c r="I70" s="39">
        <f t="shared" si="6"/>
        <v>0</v>
      </c>
      <c r="J70" s="40">
        <f t="shared" si="7"/>
        <v>0</v>
      </c>
    </row>
    <row r="71" spans="1:10" s="36" customFormat="1" ht="24" x14ac:dyDescent="0.2">
      <c r="A71" s="31">
        <v>24</v>
      </c>
      <c r="B71" s="52"/>
      <c r="C71" s="42" t="s">
        <v>89</v>
      </c>
      <c r="D71" s="33">
        <v>10</v>
      </c>
      <c r="E71" s="34" t="s">
        <v>90</v>
      </c>
      <c r="F71" s="35" t="s">
        <v>20</v>
      </c>
      <c r="G71" s="38">
        <v>0</v>
      </c>
      <c r="H71" s="39">
        <f t="shared" si="5"/>
        <v>0</v>
      </c>
      <c r="I71" s="39">
        <f t="shared" si="6"/>
        <v>0</v>
      </c>
      <c r="J71" s="40">
        <f t="shared" si="7"/>
        <v>0</v>
      </c>
    </row>
    <row r="72" spans="1:10" s="36" customFormat="1" ht="24" x14ac:dyDescent="0.2">
      <c r="A72" s="31">
        <v>25</v>
      </c>
      <c r="B72" s="52"/>
      <c r="C72" s="42" t="s">
        <v>91</v>
      </c>
      <c r="D72" s="33">
        <v>1</v>
      </c>
      <c r="E72" s="34" t="s">
        <v>19</v>
      </c>
      <c r="F72" s="35" t="s">
        <v>20</v>
      </c>
      <c r="G72" s="38">
        <v>0</v>
      </c>
      <c r="H72" s="39">
        <f t="shared" si="5"/>
        <v>0</v>
      </c>
      <c r="I72" s="39">
        <f t="shared" si="6"/>
        <v>0</v>
      </c>
      <c r="J72" s="40">
        <f t="shared" si="7"/>
        <v>0</v>
      </c>
    </row>
    <row r="73" spans="1:10" ht="16.5" thickBot="1" x14ac:dyDescent="0.3">
      <c r="A73" s="25"/>
      <c r="B73" s="26"/>
      <c r="C73" s="27"/>
      <c r="D73" s="26"/>
      <c r="E73" s="26"/>
      <c r="F73" s="26"/>
      <c r="G73" s="26"/>
      <c r="H73" s="22"/>
      <c r="I73" s="22"/>
      <c r="J73" s="28"/>
    </row>
    <row r="74" spans="1:10" ht="38.25" customHeight="1" thickBot="1" x14ac:dyDescent="0.3">
      <c r="A74" s="44" t="s">
        <v>92</v>
      </c>
      <c r="B74" s="45"/>
      <c r="C74" s="45"/>
      <c r="D74" s="45"/>
      <c r="E74" s="45"/>
      <c r="F74" s="45"/>
      <c r="G74" s="45"/>
      <c r="H74" s="29">
        <f>SUM(H61:H73,H39,H22,H19:H20,H12:H17)</f>
        <v>0</v>
      </c>
      <c r="I74" s="29">
        <f>SUM(I61:I73,I39,I22,I19:I20,I12:I17)</f>
        <v>0</v>
      </c>
      <c r="J74" s="30">
        <f>SUM(J61:J73,J39,J22,J19:J20,J12:J17)</f>
        <v>0</v>
      </c>
    </row>
    <row r="75" spans="1:10" x14ac:dyDescent="0.25">
      <c r="C75"/>
    </row>
    <row r="76" spans="1:10" x14ac:dyDescent="0.25">
      <c r="C76"/>
    </row>
    <row r="77" spans="1:10" x14ac:dyDescent="0.25">
      <c r="C77"/>
    </row>
    <row r="78" spans="1:10" x14ac:dyDescent="0.25">
      <c r="C78"/>
    </row>
    <row r="79" spans="1:10" x14ac:dyDescent="0.25">
      <c r="C79"/>
    </row>
    <row r="80" spans="1:10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</sheetData>
  <sheetProtection algorithmName="SHA-512" hashValue="kHwCFcNWH2dm92Ushk6XlOjR2SUT/SPYBuKH7x49zfB7cakWI4rRmpRuU/QVT4YUM0vNRiTiG6nFz5xP0hrDvw==" saltValue="d4m0vh74o+jaLYOZ4pNuHw==" spinCount="100000" sheet="1" objects="1" scenarios="1"/>
  <mergeCells count="39">
    <mergeCell ref="A18:J18"/>
    <mergeCell ref="A1:J1"/>
    <mergeCell ref="A2:J3"/>
    <mergeCell ref="A4:J4"/>
    <mergeCell ref="A5:J5"/>
    <mergeCell ref="A6:A7"/>
    <mergeCell ref="B6:B7"/>
    <mergeCell ref="C6:C7"/>
    <mergeCell ref="D6:D7"/>
    <mergeCell ref="E6:E7"/>
    <mergeCell ref="H6:H7"/>
    <mergeCell ref="I6:I7"/>
    <mergeCell ref="J6:J7"/>
    <mergeCell ref="A9:J9"/>
    <mergeCell ref="A10:J10"/>
    <mergeCell ref="A11:J11"/>
    <mergeCell ref="A21:J21"/>
    <mergeCell ref="A22:A38"/>
    <mergeCell ref="B22:B38"/>
    <mergeCell ref="D22:D38"/>
    <mergeCell ref="E22:E38"/>
    <mergeCell ref="F22:F38"/>
    <mergeCell ref="G22:G38"/>
    <mergeCell ref="H22:H38"/>
    <mergeCell ref="I22:I38"/>
    <mergeCell ref="J22:J38"/>
    <mergeCell ref="A74:G74"/>
    <mergeCell ref="H39:H59"/>
    <mergeCell ref="I39:I59"/>
    <mergeCell ref="J39:J59"/>
    <mergeCell ref="A60:J60"/>
    <mergeCell ref="B61:B63"/>
    <mergeCell ref="B64:B72"/>
    <mergeCell ref="A39:A59"/>
    <mergeCell ref="B39:B59"/>
    <mergeCell ref="D39:D59"/>
    <mergeCell ref="E39:E59"/>
    <mergeCell ref="F39:F59"/>
    <mergeCell ref="G39:G59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6_ZS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Trnka Martin, Bc.</dc:creator>
  <cp:lastModifiedBy>Trnka Martin, Bc.</cp:lastModifiedBy>
  <dcterms:created xsi:type="dcterms:W3CDTF">2024-12-09T09:43:32Z</dcterms:created>
  <dcterms:modified xsi:type="dcterms:W3CDTF">2024-12-19T16:22:23Z</dcterms:modified>
</cp:coreProperties>
</file>